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" yWindow="15" windowWidth="15435" windowHeight="11460" tabRatio="814" activeTab="3"/>
  </bookViews>
  <sheets>
    <sheet name="博士 课表" sheetId="1" r:id="rId1"/>
    <sheet name=" 硕士 课程分班表" sheetId="2" r:id="rId2"/>
    <sheet name="新城校区 硕士课程表" sheetId="3" r:id="rId3"/>
    <sheet name="金川校区 硕士课程表" sheetId="4" r:id="rId4"/>
    <sheet name="学生信息" sheetId="6" r:id="rId5"/>
  </sheets>
  <definedNames>
    <definedName name="_xlnm.Print_Area" localSheetId="1">' 硕士 课程分班表'!$A$2:$G$94</definedName>
    <definedName name="_xlnm.Print_Area" localSheetId="3">'金川校区 硕士课程表'!$A$1:$K$18</definedName>
    <definedName name="_xlnm.Print_Area" localSheetId="4">学生信息!$B$1:$K$24</definedName>
  </definedNames>
  <calcPr calcId="125725"/>
</workbook>
</file>

<file path=xl/calcChain.xml><?xml version="1.0" encoding="utf-8"?>
<calcChain xmlns="http://schemas.openxmlformats.org/spreadsheetml/2006/main">
  <c r="E21" i="6"/>
  <c r="E5"/>
  <c r="E6"/>
  <c r="E7"/>
  <c r="E8"/>
  <c r="E9"/>
  <c r="E10"/>
  <c r="E11"/>
  <c r="E12"/>
  <c r="E13"/>
  <c r="E14"/>
  <c r="E15"/>
  <c r="E16"/>
  <c r="E17"/>
  <c r="E18"/>
  <c r="E19"/>
  <c r="E20"/>
  <c r="E4"/>
  <c r="D5"/>
  <c r="D6"/>
  <c r="D7"/>
  <c r="D10"/>
  <c r="D15"/>
  <c r="D18"/>
  <c r="D19"/>
  <c r="D20"/>
  <c r="D4"/>
  <c r="G7"/>
  <c r="G8"/>
  <c r="D8" s="1"/>
  <c r="G9"/>
  <c r="D9" s="1"/>
  <c r="G10"/>
  <c r="G11"/>
  <c r="D11" s="1"/>
  <c r="G12"/>
  <c r="D12" s="1"/>
  <c r="D13"/>
  <c r="G14"/>
  <c r="D14" s="1"/>
  <c r="G15"/>
  <c r="G16"/>
  <c r="D16" s="1"/>
  <c r="G17"/>
  <c r="D17" s="1"/>
  <c r="G20"/>
  <c r="G6"/>
  <c r="G4"/>
  <c r="I21"/>
  <c r="H21"/>
  <c r="F21"/>
  <c r="T35" i="2"/>
  <c r="S35"/>
  <c r="P24"/>
  <c r="J21" i="6"/>
  <c r="B4" i="2"/>
  <c r="B14"/>
  <c r="B19" s="1"/>
  <c r="B66"/>
  <c r="B59"/>
  <c r="B43"/>
  <c r="R35"/>
  <c r="N27"/>
  <c r="N26"/>
  <c r="S24"/>
  <c r="R24"/>
  <c r="Q24"/>
  <c r="O24"/>
  <c r="B16"/>
  <c r="B77"/>
  <c r="B37"/>
  <c r="B39"/>
  <c r="B41"/>
  <c r="B45"/>
  <c r="B47"/>
  <c r="B75"/>
  <c r="B73"/>
  <c r="B55"/>
  <c r="B57"/>
  <c r="B71"/>
  <c r="B6"/>
  <c r="B64"/>
  <c r="B26"/>
  <c r="B28"/>
  <c r="B32" s="1"/>
  <c r="B68"/>
  <c r="B62"/>
  <c r="C23" i="6" l="1"/>
  <c r="G21"/>
  <c r="D21"/>
  <c r="N28" i="2"/>
  <c r="B78"/>
  <c r="B9"/>
  <c r="C22" i="6" l="1"/>
  <c r="C24" s="1"/>
  <c r="B48" i="2"/>
</calcChain>
</file>

<file path=xl/sharedStrings.xml><?xml version="1.0" encoding="utf-8"?>
<sst xmlns="http://schemas.openxmlformats.org/spreadsheetml/2006/main" count="477" uniqueCount="207">
  <si>
    <t>时间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</si>
  <si>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</si>
  <si>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</si>
  <si>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</si>
  <si>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</si>
  <si>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</si>
  <si>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1-2节</t>
    <phoneticPr fontId="2" type="noConversion"/>
  </si>
  <si>
    <t>数值分析</t>
    <phoneticPr fontId="2" type="noConversion"/>
  </si>
  <si>
    <t>电力学院</t>
    <phoneticPr fontId="2" type="noConversion"/>
  </si>
  <si>
    <r>
      <t>1-2</t>
    </r>
    <r>
      <rPr>
        <b/>
        <sz val="12"/>
        <rFont val="宋体"/>
        <family val="3"/>
        <charset val="134"/>
      </rPr>
      <t>节</t>
    </r>
    <phoneticPr fontId="2" type="noConversion"/>
  </si>
  <si>
    <t>现代数学
分析方法</t>
    <phoneticPr fontId="2" type="noConversion"/>
  </si>
  <si>
    <r>
      <t>3-4</t>
    </r>
    <r>
      <rPr>
        <b/>
        <sz val="12"/>
        <rFont val="宋体"/>
        <family val="3"/>
        <charset val="134"/>
      </rPr>
      <t>节</t>
    </r>
    <phoneticPr fontId="2" type="noConversion"/>
  </si>
  <si>
    <r>
      <t>午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3"/>
        <charset val="134"/>
      </rPr>
      <t>休</t>
    </r>
    <phoneticPr fontId="2" type="noConversion"/>
  </si>
  <si>
    <r>
      <t>5-6</t>
    </r>
    <r>
      <rPr>
        <b/>
        <sz val="12"/>
        <rFont val="宋体"/>
        <family val="3"/>
        <charset val="134"/>
      </rPr>
      <t>节</t>
    </r>
    <phoneticPr fontId="2" type="noConversion"/>
  </si>
  <si>
    <r>
      <t>7-8</t>
    </r>
    <r>
      <rPr>
        <b/>
        <sz val="12"/>
        <rFont val="宋体"/>
        <family val="3"/>
        <charset val="134"/>
      </rPr>
      <t>节</t>
    </r>
    <phoneticPr fontId="2" type="noConversion"/>
  </si>
  <si>
    <t>一班</t>
    <phoneticPr fontId="2" type="noConversion"/>
  </si>
  <si>
    <t>班级人数</t>
    <phoneticPr fontId="2" type="noConversion"/>
  </si>
  <si>
    <t>土木学院</t>
    <phoneticPr fontId="2" type="noConversion"/>
  </si>
  <si>
    <t>能动学院</t>
    <phoneticPr fontId="2" type="noConversion"/>
  </si>
  <si>
    <t>二班</t>
    <phoneticPr fontId="2" type="noConversion"/>
  </si>
  <si>
    <t>化工学院</t>
    <phoneticPr fontId="2" type="noConversion"/>
  </si>
  <si>
    <t>材料学院</t>
    <phoneticPr fontId="2" type="noConversion"/>
  </si>
  <si>
    <t>机械学院</t>
    <phoneticPr fontId="2" type="noConversion"/>
  </si>
  <si>
    <t>理学院</t>
    <phoneticPr fontId="2" type="noConversion"/>
  </si>
  <si>
    <t>三班</t>
    <phoneticPr fontId="2" type="noConversion"/>
  </si>
  <si>
    <t>信息学院</t>
    <phoneticPr fontId="2" type="noConversion"/>
  </si>
  <si>
    <t>四班</t>
    <phoneticPr fontId="2" type="noConversion"/>
  </si>
  <si>
    <t>建筑学院</t>
    <phoneticPr fontId="2" type="noConversion"/>
  </si>
  <si>
    <t>轻纺学院</t>
    <phoneticPr fontId="2" type="noConversion"/>
  </si>
  <si>
    <t>3-4节</t>
    <phoneticPr fontId="2" type="noConversion"/>
  </si>
  <si>
    <t>午              休</t>
    <phoneticPr fontId="2" type="noConversion"/>
  </si>
  <si>
    <t>5-6节</t>
    <phoneticPr fontId="2" type="noConversion"/>
  </si>
  <si>
    <t>7-8节</t>
    <phoneticPr fontId="2" type="noConversion"/>
  </si>
  <si>
    <t>9-10节</t>
    <phoneticPr fontId="2" type="noConversion"/>
  </si>
  <si>
    <t>中国马克思主义与当代</t>
    <phoneticPr fontId="2" type="noConversion"/>
  </si>
  <si>
    <t>外语学院</t>
    <phoneticPr fontId="2" type="noConversion"/>
  </si>
  <si>
    <t>自然辩证法</t>
    <phoneticPr fontId="2" type="noConversion"/>
  </si>
  <si>
    <t>数理统计Ⅱ</t>
    <phoneticPr fontId="2" type="noConversion"/>
  </si>
  <si>
    <t>2班
科212</t>
    <phoneticPr fontId="2" type="noConversion"/>
  </si>
  <si>
    <t>1班
科212</t>
    <phoneticPr fontId="2" type="noConversion"/>
  </si>
  <si>
    <t>1班
科210</t>
    <phoneticPr fontId="2" type="noConversion"/>
  </si>
  <si>
    <t>金川校区 教A511</t>
    <phoneticPr fontId="2" type="noConversion"/>
  </si>
  <si>
    <t>能动学院</t>
    <phoneticPr fontId="2" type="noConversion"/>
  </si>
  <si>
    <t>土木学院</t>
    <phoneticPr fontId="2" type="noConversion"/>
  </si>
  <si>
    <t>电力学院</t>
    <phoneticPr fontId="2" type="noConversion"/>
  </si>
  <si>
    <t>理学院</t>
    <phoneticPr fontId="2" type="noConversion"/>
  </si>
  <si>
    <t>马克思学院</t>
    <phoneticPr fontId="2" type="noConversion"/>
  </si>
  <si>
    <t>金川校区</t>
    <phoneticPr fontId="2" type="noConversion"/>
  </si>
  <si>
    <t>新城校区</t>
    <phoneticPr fontId="2" type="noConversion"/>
  </si>
  <si>
    <t>张余</t>
    <phoneticPr fontId="2" type="noConversion"/>
  </si>
  <si>
    <r>
      <t>2-13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彭秀云</t>
    </r>
    <phoneticPr fontId="2" type="noConversion"/>
  </si>
  <si>
    <r>
      <t>2-13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庞晶</t>
    </r>
    <phoneticPr fontId="2" type="noConversion"/>
  </si>
  <si>
    <r>
      <t>2-13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周凤玲</t>
    </r>
    <phoneticPr fontId="2" type="noConversion"/>
  </si>
  <si>
    <r>
      <t>2-13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3</t>
    </r>
    <r>
      <rPr>
        <b/>
        <sz val="10"/>
        <rFont val="宋体"/>
        <family val="3"/>
        <charset val="134"/>
      </rPr>
      <t>班</t>
    </r>
    <phoneticPr fontId="2" type="noConversion"/>
  </si>
  <si>
    <r>
      <t>2-13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
3</t>
    </r>
    <r>
      <rPr>
        <b/>
        <sz val="10"/>
        <rFont val="宋体"/>
        <family val="3"/>
        <charset val="134"/>
      </rPr>
      <t>班</t>
    </r>
    <phoneticPr fontId="2" type="noConversion"/>
  </si>
  <si>
    <t>矩阵理论</t>
    <phoneticPr fontId="2" type="noConversion"/>
  </si>
  <si>
    <t>英语I
读写译</t>
    <phoneticPr fontId="2" type="noConversion"/>
  </si>
  <si>
    <t>英语I
听说</t>
    <phoneticPr fontId="2" type="noConversion"/>
  </si>
  <si>
    <t>英语
(口语)</t>
    <phoneticPr fontId="2" type="noConversion"/>
  </si>
  <si>
    <t>英语
(写作)</t>
    <phoneticPr fontId="2" type="noConversion"/>
  </si>
  <si>
    <t>序号</t>
    <phoneticPr fontId="2" type="noConversion"/>
  </si>
  <si>
    <t>学院</t>
    <phoneticPr fontId="2" type="noConversion"/>
  </si>
  <si>
    <t>总人数</t>
    <phoneticPr fontId="2" type="noConversion"/>
  </si>
  <si>
    <t>非全日制</t>
    <phoneticPr fontId="2" type="noConversion"/>
  </si>
  <si>
    <t>全日制</t>
    <phoneticPr fontId="2" type="noConversion"/>
  </si>
  <si>
    <t>学术型</t>
    <phoneticPr fontId="2" type="noConversion"/>
  </si>
  <si>
    <t>专业型</t>
    <phoneticPr fontId="2" type="noConversion"/>
  </si>
  <si>
    <t>总数</t>
    <phoneticPr fontId="2" type="noConversion"/>
  </si>
  <si>
    <t>机械学院</t>
    <phoneticPr fontId="2" type="noConversion"/>
  </si>
  <si>
    <t>金川</t>
    <phoneticPr fontId="2" type="noConversion"/>
  </si>
  <si>
    <t>材料学院</t>
    <phoneticPr fontId="2" type="noConversion"/>
  </si>
  <si>
    <t>轻纺学院</t>
    <phoneticPr fontId="2" type="noConversion"/>
  </si>
  <si>
    <t>马克思学院</t>
    <phoneticPr fontId="2" type="noConversion"/>
  </si>
  <si>
    <t>外语学院</t>
    <phoneticPr fontId="2" type="noConversion"/>
  </si>
  <si>
    <t>电力学院</t>
    <phoneticPr fontId="2" type="noConversion"/>
  </si>
  <si>
    <t>建筑学</t>
    <phoneticPr fontId="2" type="noConversion"/>
  </si>
  <si>
    <t>人文学院</t>
    <phoneticPr fontId="2" type="noConversion"/>
  </si>
  <si>
    <t>矿业学院</t>
    <phoneticPr fontId="2" type="noConversion"/>
  </si>
  <si>
    <t>学术</t>
    <phoneticPr fontId="2" type="noConversion"/>
  </si>
  <si>
    <t>专业</t>
    <phoneticPr fontId="2" type="noConversion"/>
  </si>
  <si>
    <t>本部总</t>
    <phoneticPr fontId="2" type="noConversion"/>
  </si>
  <si>
    <t>金川总</t>
    <phoneticPr fontId="2" type="noConversion"/>
  </si>
  <si>
    <t>能动学院</t>
    <phoneticPr fontId="2" type="noConversion"/>
  </si>
  <si>
    <t>一班
学术</t>
    <phoneticPr fontId="2" type="noConversion"/>
  </si>
  <si>
    <t>四班
学术</t>
    <phoneticPr fontId="2" type="noConversion"/>
  </si>
  <si>
    <t>五班
学术</t>
    <phoneticPr fontId="2" type="noConversion"/>
  </si>
  <si>
    <t>六班
学术</t>
    <phoneticPr fontId="2" type="noConversion"/>
  </si>
  <si>
    <t>五班</t>
    <phoneticPr fontId="2" type="noConversion"/>
  </si>
  <si>
    <t>六班</t>
    <phoneticPr fontId="2" type="noConversion"/>
  </si>
  <si>
    <t>新城校区</t>
    <phoneticPr fontId="2" type="noConversion"/>
  </si>
  <si>
    <t>校区</t>
    <phoneticPr fontId="2" type="noConversion"/>
  </si>
  <si>
    <t>矿业</t>
    <phoneticPr fontId="2" type="noConversion"/>
  </si>
  <si>
    <t>七班
学术</t>
    <phoneticPr fontId="2" type="noConversion"/>
  </si>
  <si>
    <t>李梅</t>
    <phoneticPr fontId="2" type="noConversion"/>
  </si>
  <si>
    <t>董建民</t>
    <phoneticPr fontId="2" type="noConversion"/>
  </si>
  <si>
    <r>
      <t>2-7</t>
    </r>
    <r>
      <rPr>
        <b/>
        <sz val="10"/>
        <rFont val="宋体"/>
        <family val="3"/>
        <charset val="134"/>
      </rPr>
      <t>周
包红梅</t>
    </r>
    <phoneticPr fontId="2" type="noConversion"/>
  </si>
  <si>
    <r>
      <t>2-7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5</t>
    </r>
    <r>
      <rPr>
        <b/>
        <sz val="10"/>
        <rFont val="宋体"/>
        <family val="3"/>
        <charset val="134"/>
      </rPr>
      <t>班</t>
    </r>
    <phoneticPr fontId="2" type="noConversion"/>
  </si>
  <si>
    <r>
      <t>2-7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6</t>
    </r>
    <r>
      <rPr>
        <b/>
        <sz val="10"/>
        <rFont val="宋体"/>
        <family val="3"/>
        <charset val="134"/>
      </rPr>
      <t>班</t>
    </r>
    <phoneticPr fontId="2" type="noConversion"/>
  </si>
  <si>
    <t>赵天禄</t>
    <phoneticPr fontId="2" type="noConversion"/>
  </si>
  <si>
    <t>马克思主义经典著作选读</t>
    <phoneticPr fontId="2" type="noConversion"/>
  </si>
  <si>
    <r>
      <t>13-17</t>
    </r>
    <r>
      <rPr>
        <b/>
        <sz val="10"/>
        <rFont val="宋体"/>
        <family val="3"/>
        <charset val="134"/>
      </rPr>
      <t>周
王大为</t>
    </r>
    <phoneticPr fontId="2" type="noConversion"/>
  </si>
  <si>
    <t>经管学院</t>
    <phoneticPr fontId="2" type="noConversion"/>
  </si>
  <si>
    <t>航空学院</t>
    <phoneticPr fontId="2" type="noConversion"/>
  </si>
  <si>
    <t>数据科学与应用学院</t>
    <phoneticPr fontId="2" type="noConversion"/>
  </si>
  <si>
    <t>金川</t>
  </si>
  <si>
    <t>金川</t>
    <phoneticPr fontId="2" type="noConversion"/>
  </si>
  <si>
    <t>电力学院33</t>
    <phoneticPr fontId="2" type="noConversion"/>
  </si>
  <si>
    <r>
      <t xml:space="preserve">2--7 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 xml:space="preserve">乌力吉
</t>
    </r>
    <r>
      <rPr>
        <b/>
        <sz val="10"/>
        <rFont val="Times New Roman"/>
        <family val="1"/>
      </rPr>
      <t>8--12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闫在在</t>
    </r>
    <phoneticPr fontId="2" type="noConversion"/>
  </si>
  <si>
    <r>
      <t>2-12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闫安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包红梅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马立国</t>
    </r>
    <r>
      <rPr>
        <b/>
        <sz val="10"/>
        <rFont val="Times New Roman"/>
        <family val="1"/>
      </rPr>
      <t xml:space="preserve"> </t>
    </r>
    <phoneticPr fontId="2" type="noConversion"/>
  </si>
  <si>
    <r>
      <t>英语</t>
    </r>
    <r>
      <rPr>
        <b/>
        <sz val="10"/>
        <rFont val="宋体"/>
        <family val="3"/>
        <charset val="134"/>
      </rPr>
      <t>Ⅲ</t>
    </r>
    <r>
      <rPr>
        <b/>
        <sz val="10"/>
        <rFont val="宋体"/>
        <family val="3"/>
        <charset val="134"/>
      </rPr>
      <t xml:space="preserve">
听说</t>
    </r>
    <phoneticPr fontId="2" type="noConversion"/>
  </si>
  <si>
    <t>英语Ⅲ
读写译</t>
    <phoneticPr fontId="2" type="noConversion"/>
  </si>
  <si>
    <r>
      <t>2-7</t>
    </r>
    <r>
      <rPr>
        <b/>
        <sz val="10"/>
        <rFont val="宋体"/>
        <family val="3"/>
        <charset val="134"/>
      </rPr>
      <t>周
张睿蕾</t>
    </r>
    <phoneticPr fontId="2" type="noConversion"/>
  </si>
  <si>
    <t>4班
科212</t>
    <phoneticPr fontId="2" type="noConversion"/>
  </si>
  <si>
    <t>经管学院</t>
  </si>
  <si>
    <t>经管学院</t>
    <phoneticPr fontId="2" type="noConversion"/>
  </si>
  <si>
    <t>英语I
读写译</t>
    <phoneticPr fontId="2" type="noConversion"/>
  </si>
  <si>
    <t>英语I
听说</t>
    <phoneticPr fontId="2" type="noConversion"/>
  </si>
  <si>
    <t>2班
科210</t>
    <phoneticPr fontId="2" type="noConversion"/>
  </si>
  <si>
    <r>
      <t>2-7</t>
    </r>
    <r>
      <rPr>
        <b/>
        <sz val="10"/>
        <rFont val="宋体"/>
        <family val="3"/>
        <charset val="134"/>
      </rPr>
      <t>周
包红梅</t>
    </r>
    <phoneticPr fontId="2" type="noConversion"/>
  </si>
  <si>
    <t>英语Ⅲ
听说</t>
    <phoneticPr fontId="2" type="noConversion"/>
  </si>
  <si>
    <r>
      <t>2-18</t>
    </r>
    <r>
      <rPr>
        <b/>
        <sz val="10"/>
        <rFont val="宋体"/>
        <family val="3"/>
        <charset val="134"/>
      </rPr>
      <t>周
李梅</t>
    </r>
    <phoneticPr fontId="2" type="noConversion"/>
  </si>
  <si>
    <r>
      <t>2-18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2</t>
    </r>
    <r>
      <rPr>
        <b/>
        <sz val="10"/>
        <rFont val="宋体"/>
        <family val="3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</si>
  <si>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2-18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3</t>
    </r>
    <r>
      <rPr>
        <b/>
        <sz val="10"/>
        <rFont val="宋体"/>
        <family val="3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</si>
  <si>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2-18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1</t>
    </r>
    <r>
      <rPr>
        <b/>
        <sz val="10"/>
        <rFont val="宋体"/>
        <family val="3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</si>
  <si>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16-17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1</t>
    </r>
    <r>
      <rPr>
        <b/>
        <sz val="10"/>
        <rFont val="宋体"/>
        <family val="3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</si>
  <si>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16-17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2</t>
    </r>
    <r>
      <rPr>
        <b/>
        <sz val="10"/>
        <rFont val="宋体"/>
        <family val="3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</si>
  <si>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16-17</t>
    </r>
    <r>
      <rPr>
        <b/>
        <sz val="10"/>
        <rFont val="宋体"/>
        <family val="3"/>
        <charset val="134"/>
      </rPr>
      <t xml:space="preserve">周
</t>
    </r>
    <r>
      <rPr>
        <b/>
        <sz val="10"/>
        <rFont val="Times New Roman"/>
        <family val="1"/>
      </rPr>
      <t>3</t>
    </r>
    <r>
      <rPr>
        <b/>
        <sz val="10"/>
        <rFont val="宋体"/>
        <family val="3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</si>
  <si>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14-15</t>
    </r>
    <r>
      <rPr>
        <b/>
        <sz val="10"/>
        <rFont val="宋体"/>
        <family val="3"/>
        <charset val="134"/>
      </rPr>
      <t>周
包奕茹</t>
    </r>
    <phoneticPr fontId="2" type="noConversion"/>
  </si>
  <si>
    <r>
      <t>2-18</t>
    </r>
    <r>
      <rPr>
        <b/>
        <sz val="10"/>
        <rFont val="宋体"/>
        <family val="3"/>
        <charset val="134"/>
      </rPr>
      <t>周
董建民</t>
    </r>
    <phoneticPr fontId="2" type="noConversion"/>
  </si>
  <si>
    <t>博士</t>
    <phoneticPr fontId="2" type="noConversion"/>
  </si>
  <si>
    <t>总数</t>
    <phoneticPr fontId="2" type="noConversion"/>
  </si>
  <si>
    <t>信息学院25</t>
    <phoneticPr fontId="2" type="noConversion"/>
  </si>
  <si>
    <t>信息学院46</t>
    <phoneticPr fontId="2" type="noConversion"/>
  </si>
  <si>
    <t>电力学院49</t>
    <phoneticPr fontId="2" type="noConversion"/>
  </si>
  <si>
    <t>轻纺学院15</t>
    <phoneticPr fontId="2" type="noConversion"/>
  </si>
  <si>
    <t>数据科学与应用学院14</t>
    <phoneticPr fontId="2" type="noConversion"/>
  </si>
  <si>
    <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级</t>
    </r>
    <r>
      <rPr>
        <b/>
        <sz val="14"/>
        <color indexed="10"/>
        <rFont val="宋体"/>
        <family val="3"/>
        <charset val="134"/>
      </rPr>
      <t>学术学位</t>
    </r>
    <r>
      <rPr>
        <b/>
        <sz val="12"/>
        <rFont val="宋体"/>
        <family val="3"/>
        <charset val="134"/>
      </rPr>
      <t>研究生《数值分析》分班情况</t>
    </r>
    <phoneticPr fontId="2" type="noConversion"/>
  </si>
  <si>
    <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级</t>
    </r>
    <r>
      <rPr>
        <b/>
        <sz val="14"/>
        <color indexed="10"/>
        <rFont val="宋体"/>
        <family val="3"/>
        <charset val="134"/>
      </rPr>
      <t>学术学位</t>
    </r>
    <r>
      <rPr>
        <b/>
        <sz val="12"/>
        <rFont val="宋体"/>
        <family val="3"/>
        <charset val="134"/>
      </rPr>
      <t>研究生《矩阵理论》分班情况</t>
    </r>
    <phoneticPr fontId="2" type="noConversion"/>
  </si>
  <si>
    <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级</t>
    </r>
    <r>
      <rPr>
        <b/>
        <sz val="14"/>
        <color indexed="10"/>
        <rFont val="宋体"/>
        <family val="3"/>
        <charset val="134"/>
      </rPr>
      <t>专业学位</t>
    </r>
    <r>
      <rPr>
        <b/>
        <sz val="12"/>
        <rFont val="宋体"/>
        <family val="3"/>
        <charset val="134"/>
      </rPr>
      <t>研究生《数理统计II》分班情况</t>
    </r>
    <phoneticPr fontId="2" type="noConversion"/>
  </si>
  <si>
    <t>二班
专业</t>
    <phoneticPr fontId="2" type="noConversion"/>
  </si>
  <si>
    <t>三班
专业</t>
    <phoneticPr fontId="2" type="noConversion"/>
  </si>
  <si>
    <t>八班
专业</t>
    <phoneticPr fontId="2" type="noConversion"/>
  </si>
  <si>
    <t>九班
专业</t>
    <phoneticPr fontId="2" type="noConversion"/>
  </si>
  <si>
    <t>十班
专业</t>
    <phoneticPr fontId="2" type="noConversion"/>
  </si>
  <si>
    <t>十一班
专业</t>
    <phoneticPr fontId="2" type="noConversion"/>
  </si>
  <si>
    <r>
      <t>2019</t>
    </r>
    <r>
      <rPr>
        <b/>
        <sz val="12"/>
        <rFont val="宋体"/>
        <family val="3"/>
        <charset val="134"/>
      </rPr>
      <t>级</t>
    </r>
    <r>
      <rPr>
        <b/>
        <sz val="12"/>
        <color rgb="FFFF0000"/>
        <rFont val="宋体"/>
        <family val="3"/>
        <charset val="134"/>
      </rPr>
      <t>全日制</t>
    </r>
    <r>
      <rPr>
        <b/>
        <sz val="12"/>
        <rFont val="宋体"/>
        <family val="3"/>
        <charset val="134"/>
      </rPr>
      <t>研究生《自然辩证法》分班情况（专业、学术混合）</t>
    </r>
    <phoneticPr fontId="2" type="noConversion"/>
  </si>
  <si>
    <r>
      <t>2019</t>
    </r>
    <r>
      <rPr>
        <b/>
        <sz val="12"/>
        <rFont val="宋体"/>
        <family val="3"/>
        <charset val="134"/>
      </rPr>
      <t>级</t>
    </r>
    <r>
      <rPr>
        <b/>
        <sz val="14"/>
        <color indexed="10"/>
        <rFont val="宋体"/>
        <family val="3"/>
        <charset val="134"/>
      </rPr>
      <t>全日制</t>
    </r>
    <r>
      <rPr>
        <b/>
        <sz val="12"/>
        <rFont val="宋体"/>
        <family val="3"/>
        <charset val="134"/>
      </rPr>
      <t>研究生《英语》分班情况（专业、学术分开）</t>
    </r>
    <phoneticPr fontId="2" type="noConversion"/>
  </si>
  <si>
    <t>班级人数</t>
    <phoneticPr fontId="2" type="noConversion"/>
  </si>
  <si>
    <t>信息学院</t>
    <phoneticPr fontId="2" type="noConversion"/>
  </si>
  <si>
    <t>外语学院</t>
    <phoneticPr fontId="2" type="noConversion"/>
  </si>
  <si>
    <t>人文</t>
    <phoneticPr fontId="2" type="noConversion"/>
  </si>
  <si>
    <t>轻纺3 矿业2</t>
    <phoneticPr fontId="2" type="noConversion"/>
  </si>
  <si>
    <t>轻纺3+矿业2</t>
    <phoneticPr fontId="2" type="noConversion"/>
  </si>
  <si>
    <r>
      <t>201</t>
    </r>
    <r>
      <rPr>
        <sz val="12"/>
        <rFont val="宋体"/>
        <family val="3"/>
        <charset val="134"/>
      </rPr>
      <t>9级 招生信息统计</t>
    </r>
    <phoneticPr fontId="2" type="noConversion"/>
  </si>
  <si>
    <t>金川</t>
    <phoneticPr fontId="2" type="noConversion"/>
  </si>
  <si>
    <t>2019级博士研究生第一学期基础课课程表</t>
    <phoneticPr fontId="2" type="noConversion"/>
  </si>
  <si>
    <r>
      <rPr>
        <b/>
        <sz val="20"/>
        <color indexed="10"/>
        <rFont val="华文中宋"/>
        <family val="3"/>
        <charset val="134"/>
      </rPr>
      <t>新城校区</t>
    </r>
    <r>
      <rPr>
        <b/>
        <sz val="18"/>
        <rFont val="华文中宋"/>
        <family val="3"/>
        <charset val="134"/>
      </rPr>
      <t xml:space="preserve">  2019级</t>
    </r>
    <r>
      <rPr>
        <b/>
        <sz val="18"/>
        <color rgb="FFFF0000"/>
        <rFont val="华文中宋"/>
        <family val="3"/>
        <charset val="134"/>
      </rPr>
      <t>全日制</t>
    </r>
    <r>
      <rPr>
        <b/>
        <sz val="18"/>
        <rFont val="华文中宋"/>
        <family val="3"/>
        <charset val="134"/>
      </rPr>
      <t>硕士研究生2019/2020学年第一学期 公共学位课程表</t>
    </r>
    <phoneticPr fontId="2" type="noConversion"/>
  </si>
  <si>
    <r>
      <rPr>
        <b/>
        <sz val="20"/>
        <color indexed="10"/>
        <rFont val="华文中宋"/>
        <family val="3"/>
        <charset val="134"/>
      </rPr>
      <t>金川校区</t>
    </r>
    <r>
      <rPr>
        <b/>
        <sz val="18"/>
        <rFont val="华文中宋"/>
        <family val="3"/>
        <charset val="134"/>
      </rPr>
      <t xml:space="preserve"> 2019级</t>
    </r>
    <r>
      <rPr>
        <b/>
        <sz val="18"/>
        <color rgb="FFFF0000"/>
        <rFont val="华文中宋"/>
        <family val="3"/>
        <charset val="134"/>
      </rPr>
      <t>全日制</t>
    </r>
    <r>
      <rPr>
        <b/>
        <sz val="18"/>
        <rFont val="华文中宋"/>
        <family val="3"/>
        <charset val="134"/>
      </rPr>
      <t>硕士研究生2019/2020学年第一学期 公共学位课程表</t>
    </r>
    <phoneticPr fontId="2" type="noConversion"/>
  </si>
  <si>
    <t>任文秀</t>
    <phoneticPr fontId="2" type="noConversion"/>
  </si>
  <si>
    <r>
      <t>2-13</t>
    </r>
    <r>
      <rPr>
        <b/>
        <sz val="10"/>
        <rFont val="宋体"/>
        <family val="3"/>
        <charset val="134"/>
      </rPr>
      <t>周
苏道毕力格</t>
    </r>
    <phoneticPr fontId="2" type="noConversion"/>
  </si>
  <si>
    <r>
      <t>2-13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赖俊峰</t>
    </r>
    <phoneticPr fontId="2" type="noConversion"/>
  </si>
  <si>
    <r>
      <t>2-13</t>
    </r>
    <r>
      <rPr>
        <b/>
        <sz val="10"/>
        <rFont val="宋体"/>
        <family val="3"/>
        <charset val="134"/>
      </rPr>
      <t>周
王玉兰</t>
    </r>
    <phoneticPr fontId="2" type="noConversion"/>
  </si>
  <si>
    <t>洪志敏</t>
    <phoneticPr fontId="2" type="noConversion"/>
  </si>
  <si>
    <r>
      <t>14-15</t>
    </r>
    <r>
      <rPr>
        <b/>
        <sz val="10"/>
        <rFont val="宋体"/>
        <family val="3"/>
        <charset val="134"/>
      </rPr>
      <t>周
包奕茹</t>
    </r>
    <phoneticPr fontId="2" type="noConversion"/>
  </si>
  <si>
    <t>14-15周
马丽</t>
    <phoneticPr fontId="2" type="noConversion"/>
  </si>
  <si>
    <t>2-18周
马丽</t>
    <phoneticPr fontId="2" type="noConversion"/>
  </si>
  <si>
    <t>16-17周
马丽</t>
    <phoneticPr fontId="2" type="noConversion"/>
  </si>
  <si>
    <r>
      <t>2-18</t>
    </r>
    <r>
      <rPr>
        <b/>
        <sz val="10"/>
        <rFont val="宋体"/>
        <family val="3"/>
        <charset val="134"/>
      </rPr>
      <t>周
包奕茹</t>
    </r>
    <phoneticPr fontId="2" type="noConversion"/>
  </si>
  <si>
    <r>
      <t>16-17</t>
    </r>
    <r>
      <rPr>
        <b/>
        <sz val="10"/>
        <rFont val="宋体"/>
        <family val="3"/>
        <charset val="134"/>
      </rPr>
      <t>周
包奕茹</t>
    </r>
    <phoneticPr fontId="2" type="noConversion"/>
  </si>
  <si>
    <t>包奕茹</t>
    <phoneticPr fontId="2" type="noConversion"/>
  </si>
  <si>
    <t>马丽</t>
    <phoneticPr fontId="2" type="noConversion"/>
  </si>
  <si>
    <t>2-18周
郭蕾</t>
    <phoneticPr fontId="2" type="noConversion"/>
  </si>
  <si>
    <t>2-18周
郭蕾</t>
    <phoneticPr fontId="2" type="noConversion"/>
  </si>
  <si>
    <t>英语
(文献阅读)</t>
    <phoneticPr fontId="2" type="noConversion"/>
  </si>
  <si>
    <r>
      <t>2--17</t>
    </r>
    <r>
      <rPr>
        <b/>
        <sz val="10"/>
        <rFont val="宋体"/>
        <family val="3"/>
        <charset val="134"/>
      </rPr>
      <t>周
樊小明</t>
    </r>
    <phoneticPr fontId="2" type="noConversion"/>
  </si>
  <si>
    <r>
      <t>2-7</t>
    </r>
    <r>
      <rPr>
        <b/>
        <sz val="10"/>
        <rFont val="宋体"/>
        <family val="3"/>
        <charset val="134"/>
      </rPr>
      <t>周
张睿蕾</t>
    </r>
    <phoneticPr fontId="2" type="noConversion"/>
  </si>
  <si>
    <t>总人数    （不含博士）</t>
    <phoneticPr fontId="2" type="noConversion"/>
  </si>
  <si>
    <t>全日制总数</t>
    <phoneticPr fontId="2" type="noConversion"/>
  </si>
  <si>
    <r>
      <rPr>
        <b/>
        <sz val="18"/>
        <color rgb="FFFF0000"/>
        <rFont val="宋体"/>
        <family val="3"/>
        <charset val="134"/>
      </rPr>
      <t xml:space="preserve">全日制 </t>
    </r>
    <r>
      <rPr>
        <b/>
        <sz val="18"/>
        <rFont val="宋体"/>
        <family val="3"/>
        <charset val="134"/>
      </rPr>
      <t xml:space="preserve">研究生 </t>
    </r>
    <r>
      <rPr>
        <b/>
        <sz val="18"/>
        <color indexed="10"/>
        <rFont val="宋体"/>
        <family val="3"/>
        <charset val="134"/>
      </rPr>
      <t>必修</t>
    </r>
    <r>
      <rPr>
        <b/>
        <sz val="18"/>
        <rFont val="宋体"/>
        <family val="3"/>
        <charset val="134"/>
      </rPr>
      <t xml:space="preserve"> 公共学位课程 分班表</t>
    </r>
    <r>
      <rPr>
        <b/>
        <sz val="6"/>
        <rFont val="宋体"/>
        <family val="3"/>
        <charset val="134"/>
      </rPr>
      <t>.</t>
    </r>
    <r>
      <rPr>
        <b/>
        <sz val="18"/>
        <rFont val="宋体"/>
        <family val="3"/>
        <charset val="134"/>
      </rPr>
      <t xml:space="preserve">
学术学位和专业学位</t>
    </r>
    <r>
      <rPr>
        <b/>
        <sz val="11"/>
        <color indexed="10"/>
        <rFont val="宋体"/>
        <family val="3"/>
        <charset val="134"/>
      </rPr>
      <t>除《自然辨证法》合上外，其它课程分开上。</t>
    </r>
    <r>
      <rPr>
        <b/>
        <sz val="18"/>
        <color indexed="17"/>
        <rFont val="宋体"/>
        <family val="3"/>
        <charset val="134"/>
      </rPr>
      <t>学号</t>
    </r>
    <r>
      <rPr>
        <b/>
        <sz val="11"/>
        <color indexed="10"/>
        <rFont val="宋体"/>
        <family val="3"/>
        <charset val="134"/>
      </rPr>
      <t>的第6位数字，1为学术型,8为专业型
(</t>
    </r>
    <r>
      <rPr>
        <b/>
        <sz val="11"/>
        <color indexed="17"/>
        <rFont val="宋体"/>
        <family val="3"/>
        <charset val="134"/>
      </rPr>
      <t>表格中人数均为</t>
    </r>
    <r>
      <rPr>
        <b/>
        <sz val="20"/>
        <color indexed="10"/>
        <rFont val="宋体"/>
        <family val="3"/>
        <charset val="134"/>
      </rPr>
      <t>预计</t>
    </r>
    <r>
      <rPr>
        <b/>
        <sz val="11"/>
        <color indexed="17"/>
        <rFont val="宋体"/>
        <family val="3"/>
        <charset val="134"/>
      </rPr>
      <t>选课人数</t>
    </r>
    <r>
      <rPr>
        <b/>
        <sz val="11"/>
        <color indexed="10"/>
        <rFont val="宋体"/>
        <family val="3"/>
        <charset val="134"/>
      </rPr>
      <t>)</t>
    </r>
    <phoneticPr fontId="2" type="noConversion"/>
  </si>
  <si>
    <t xml:space="preserve"> </t>
    <phoneticPr fontId="2" type="noConversion"/>
  </si>
  <si>
    <t>14-15周
郭蕾</t>
    <phoneticPr fontId="2" type="noConversion"/>
  </si>
  <si>
    <t>16-17周
郭蕾</t>
    <phoneticPr fontId="2" type="noConversion"/>
  </si>
  <si>
    <r>
      <t>注:(1)博士、硕士所有课程新城校区上课地点均在</t>
    </r>
    <r>
      <rPr>
        <b/>
        <u/>
        <sz val="14"/>
        <rFont val="宋体"/>
        <family val="3"/>
        <charset val="134"/>
      </rPr>
      <t>科学楼</t>
    </r>
    <r>
      <rPr>
        <sz val="11"/>
        <rFont val="宋体"/>
        <family val="3"/>
        <charset val="134"/>
      </rPr>
      <t>。
   (2)全校 《英语》分11个班,《自然辨证法》分6个班所有学生必修；</t>
    </r>
    <r>
      <rPr>
        <b/>
        <sz val="11"/>
        <color rgb="FFFF0000"/>
        <rFont val="宋体"/>
        <family val="3"/>
        <charset val="134"/>
      </rPr>
      <t>《数值分析》</t>
    </r>
    <r>
      <rPr>
        <sz val="11"/>
        <rFont val="宋体"/>
        <family val="3"/>
        <charset val="134"/>
      </rPr>
      <t>3个班和</t>
    </r>
    <r>
      <rPr>
        <b/>
        <sz val="11"/>
        <color rgb="FFFF0000"/>
        <rFont val="宋体"/>
        <family val="3"/>
        <charset val="134"/>
      </rPr>
      <t>《矩阵理论》</t>
    </r>
    <r>
      <rPr>
        <sz val="11"/>
        <rFont val="宋体"/>
        <family val="3"/>
        <charset val="134"/>
      </rPr>
      <t>3个班只有</t>
    </r>
    <r>
      <rPr>
        <b/>
        <sz val="11"/>
        <color rgb="FFFF0000"/>
        <rFont val="宋体"/>
        <family val="3"/>
        <charset val="134"/>
      </rPr>
      <t>学术学位</t>
    </r>
    <r>
      <rPr>
        <sz val="11"/>
        <rFont val="宋体"/>
        <family val="3"/>
        <charset val="134"/>
      </rPr>
      <t>研究生必修；
其中</t>
    </r>
    <r>
      <rPr>
        <b/>
        <sz val="11"/>
        <color indexed="10"/>
        <rFont val="宋体"/>
        <family val="3"/>
        <charset val="134"/>
      </rPr>
      <t>《数理统计Ⅱ》</t>
    </r>
    <r>
      <rPr>
        <sz val="11"/>
        <rFont val="宋体"/>
        <family val="3"/>
        <charset val="134"/>
      </rPr>
      <t>3个班只有</t>
    </r>
    <r>
      <rPr>
        <b/>
        <sz val="11"/>
        <color indexed="10"/>
        <rFont val="宋体"/>
        <family val="3"/>
        <charset val="134"/>
      </rPr>
      <t>专业学位</t>
    </r>
    <r>
      <rPr>
        <sz val="11"/>
        <rFont val="宋体"/>
        <family val="3"/>
        <charset val="134"/>
      </rPr>
      <t>研究生必修，</t>
    </r>
    <r>
      <rPr>
        <b/>
        <u/>
        <sz val="11"/>
        <rFont val="宋体"/>
        <family val="3"/>
        <charset val="134"/>
      </rPr>
      <t>所有课程均为两校区上课</t>
    </r>
    <r>
      <rPr>
        <sz val="11"/>
        <rFont val="宋体"/>
        <family val="3"/>
        <charset val="134"/>
      </rPr>
      <t>，</t>
    </r>
    <r>
      <rPr>
        <b/>
        <sz val="11"/>
        <color rgb="FFFF0000"/>
        <rFont val="宋体"/>
        <family val="3"/>
        <charset val="134"/>
      </rPr>
      <t>不同课程分班不同</t>
    </r>
    <r>
      <rPr>
        <sz val="11"/>
        <rFont val="宋体"/>
        <family val="3"/>
        <charset val="134"/>
      </rPr>
      <t>，详见</t>
    </r>
    <r>
      <rPr>
        <b/>
        <u/>
        <sz val="12"/>
        <rFont val="宋体"/>
        <family val="3"/>
        <charset val="134"/>
      </rPr>
      <t>课程分班表</t>
    </r>
    <r>
      <rPr>
        <sz val="11"/>
        <rFont val="宋体"/>
        <family val="3"/>
        <charset val="134"/>
      </rPr>
      <t>。
   (3) 专业课程由各学科所属学院安排。</t>
    </r>
    <phoneticPr fontId="2" type="noConversion"/>
  </si>
  <si>
    <t>2班
科212</t>
    <phoneticPr fontId="2" type="noConversion"/>
  </si>
  <si>
    <r>
      <t>注：所有课程均在博士生固定教室</t>
    </r>
    <r>
      <rPr>
        <b/>
        <u/>
        <sz val="14"/>
        <rFont val="宋体"/>
        <family val="3"/>
        <charset val="134"/>
      </rPr>
      <t>科学楼</t>
    </r>
    <r>
      <rPr>
        <b/>
        <u/>
        <sz val="14"/>
        <rFont val="Times New Roman"/>
        <family val="1"/>
      </rPr>
      <t>613</t>
    </r>
    <r>
      <rPr>
        <sz val="12"/>
        <rFont val="宋体"/>
        <family val="3"/>
        <charset val="134"/>
      </rPr>
      <t>上课。专业课程时间、地点由各自学院安排。</t>
    </r>
    <r>
      <rPr>
        <sz val="12"/>
        <rFont val="Times New Roman"/>
        <family val="1"/>
      </rPr>
      <t xml:space="preserve">          </t>
    </r>
    <r>
      <rPr>
        <sz val="12"/>
        <color rgb="FFFF0000"/>
        <rFont val="Times New Roman"/>
        <family val="1"/>
      </rPr>
      <t/>
    </r>
    <phoneticPr fontId="2" type="noConversion"/>
  </si>
  <si>
    <r>
      <t>9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212</t>
    </r>
    <phoneticPr fontId="2" type="noConversion"/>
  </si>
  <si>
    <r>
      <t>10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212</t>
    </r>
    <phoneticPr fontId="2" type="noConversion"/>
  </si>
  <si>
    <t>9班
科210</t>
    <phoneticPr fontId="2" type="noConversion"/>
  </si>
  <si>
    <t>10班
科210</t>
    <phoneticPr fontId="2" type="noConversion"/>
  </si>
  <si>
    <t>9班
科210</t>
    <phoneticPr fontId="2" type="noConversion"/>
  </si>
  <si>
    <t>8班
科212</t>
    <phoneticPr fontId="2" type="noConversion"/>
  </si>
  <si>
    <t>11班
科212</t>
    <phoneticPr fontId="2" type="noConversion"/>
  </si>
  <si>
    <t>8班
科212</t>
    <phoneticPr fontId="2" type="noConversion"/>
  </si>
  <si>
    <r>
      <t>8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</si>
  <si>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r>
      <t>1</t>
    </r>
    <r>
      <rPr>
        <b/>
        <sz val="10"/>
        <rFont val="宋体"/>
        <family val="3"/>
        <charset val="134"/>
      </rPr>
      <t>1班
科210</t>
    </r>
    <phoneticPr fontId="2" type="noConversion"/>
  </si>
  <si>
    <r>
      <t>7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</si>
  <si>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r>
      <t>5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</si>
  <si>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r>
      <t>7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</si>
  <si>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r>
      <t>4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</si>
  <si>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r>
      <t>4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</si>
  <si>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r>
      <t>6</t>
    </r>
    <r>
      <rPr>
        <b/>
        <sz val="10"/>
        <rFont val="宋体"/>
        <family val="3"/>
        <charset val="134"/>
      </rPr>
      <t>班
科</t>
    </r>
    <r>
      <rPr>
        <b/>
        <sz val="10"/>
        <rFont val="Times New Roman"/>
        <family val="1"/>
      </rPr>
      <t>210</t>
    </r>
    <phoneticPr fontId="2" type="noConversion"/>
  </si>
  <si>
    <t>4班
科210</t>
    <phoneticPr fontId="2" type="noConversion"/>
  </si>
  <si>
    <r>
      <t>6班
科</t>
    </r>
    <r>
      <rPr>
        <b/>
        <sz val="10"/>
        <rFont val="宋体"/>
        <family val="3"/>
        <charset val="134"/>
      </rPr>
      <t>210</t>
    </r>
    <phoneticPr fontId="2" type="noConversion"/>
  </si>
  <si>
    <t>7班
科212</t>
    <phoneticPr fontId="2" type="noConversion"/>
  </si>
  <si>
    <r>
      <t>5班
科</t>
    </r>
    <r>
      <rPr>
        <b/>
        <sz val="10"/>
        <rFont val="宋体"/>
        <family val="3"/>
        <charset val="134"/>
      </rPr>
      <t>212</t>
    </r>
    <phoneticPr fontId="2" type="noConversion"/>
  </si>
  <si>
    <t>3班
科212</t>
    <phoneticPr fontId="2" type="noConversion"/>
  </si>
  <si>
    <r>
      <t>注：金川校区所开课程，除周四上午《自然辨证法》在</t>
    </r>
    <r>
      <rPr>
        <b/>
        <u/>
        <sz val="14"/>
        <rFont val="宋体"/>
        <family val="3"/>
        <charset val="134"/>
      </rPr>
      <t>教</t>
    </r>
    <r>
      <rPr>
        <b/>
        <u/>
        <sz val="14"/>
        <rFont val="Times New Roman"/>
        <family val="1"/>
      </rPr>
      <t>A</t>
    </r>
    <r>
      <rPr>
        <b/>
        <u/>
        <sz val="14"/>
        <rFont val="宋体"/>
        <family val="3"/>
        <charset val="134"/>
      </rPr>
      <t>辅</t>
    </r>
    <r>
      <rPr>
        <b/>
        <u/>
        <sz val="14"/>
        <rFont val="Times New Roman"/>
        <family val="1"/>
      </rPr>
      <t>301</t>
    </r>
    <r>
      <rPr>
        <sz val="14"/>
        <rFont val="宋体"/>
        <family val="3"/>
        <charset val="134"/>
      </rPr>
      <t>外，其它课程均在</t>
    </r>
    <r>
      <rPr>
        <b/>
        <u/>
        <sz val="14"/>
        <rFont val="Times New Roman"/>
        <family val="1"/>
      </rPr>
      <t xml:space="preserve"> </t>
    </r>
    <r>
      <rPr>
        <b/>
        <u/>
        <sz val="14"/>
        <rFont val="宋体"/>
        <family val="3"/>
        <charset val="134"/>
      </rPr>
      <t>教</t>
    </r>
    <r>
      <rPr>
        <b/>
        <u/>
        <sz val="14"/>
        <rFont val="Times New Roman"/>
        <family val="1"/>
      </rPr>
      <t>A511</t>
    </r>
    <r>
      <rPr>
        <b/>
        <u/>
        <sz val="14"/>
        <rFont val="宋体"/>
        <family val="3"/>
        <charset val="134"/>
      </rPr>
      <t>教室</t>
    </r>
    <r>
      <rPr>
        <sz val="14"/>
        <rFont val="宋体"/>
        <family val="3"/>
        <charset val="134"/>
      </rPr>
      <t>上课。专业课程时间、地点由各学院安排。</t>
    </r>
    <r>
      <rPr>
        <sz val="14"/>
        <rFont val="Times New Roman"/>
        <family val="1"/>
      </rPr>
      <t xml:space="preserve">           </t>
    </r>
    <phoneticPr fontId="2" type="noConversion"/>
  </si>
</sst>
</file>

<file path=xl/styles.xml><?xml version="1.0" encoding="utf-8"?>
<styleSheet xmlns="http://schemas.openxmlformats.org/spreadsheetml/2006/main">
  <fonts count="4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b/>
      <u/>
      <sz val="14"/>
      <name val="宋体"/>
      <family val="3"/>
      <charset val="134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华文细黑"/>
      <family val="3"/>
      <charset val="134"/>
    </font>
    <font>
      <b/>
      <sz val="10"/>
      <name val="华文细黑"/>
      <family val="3"/>
      <charset val="134"/>
    </font>
    <font>
      <b/>
      <sz val="12"/>
      <name val="华文细黑"/>
      <family val="3"/>
      <charset val="134"/>
    </font>
    <font>
      <b/>
      <sz val="11"/>
      <name val="华文细黑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b/>
      <sz val="1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4"/>
      <color indexed="10"/>
      <name val="宋体"/>
      <family val="3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u/>
      <sz val="12"/>
      <name val="宋体"/>
      <family val="3"/>
      <charset val="134"/>
    </font>
    <font>
      <b/>
      <sz val="6"/>
      <name val="宋体"/>
      <family val="3"/>
      <charset val="134"/>
    </font>
    <font>
      <b/>
      <sz val="12"/>
      <name val="宋体"/>
      <family val="3"/>
      <charset val="134"/>
    </font>
    <font>
      <b/>
      <sz val="20"/>
      <color indexed="10"/>
      <name val="华文中宋"/>
      <family val="3"/>
      <charset val="134"/>
    </font>
    <font>
      <b/>
      <u/>
      <sz val="11"/>
      <name val="宋体"/>
      <family val="3"/>
      <charset val="134"/>
    </font>
    <font>
      <b/>
      <sz val="18"/>
      <color indexed="17"/>
      <name val="宋体"/>
      <family val="3"/>
      <charset val="134"/>
    </font>
    <font>
      <b/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10"/>
      <name val="宋体"/>
      <family val="3"/>
      <charset val="134"/>
    </font>
    <font>
      <b/>
      <sz val="18"/>
      <color indexed="10"/>
      <name val="宋体"/>
      <family val="3"/>
      <charset val="134"/>
    </font>
    <font>
      <b/>
      <sz val="18"/>
      <color rgb="FFFF0000"/>
      <name val="宋体"/>
      <family val="3"/>
      <charset val="134"/>
    </font>
    <font>
      <b/>
      <sz val="18"/>
      <color rgb="FFFF0000"/>
      <name val="华文中宋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6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1" xfId="2" applyBorder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1" fillId="0" borderId="0" xfId="2" applyFont="1">
      <alignment vertical="center"/>
    </xf>
    <xf numFmtId="0" fontId="1" fillId="0" borderId="0" xfId="2" applyBorder="1" applyAlignment="1">
      <alignment horizontal="center" vertical="center"/>
    </xf>
    <xf numFmtId="0" fontId="13" fillId="0" borderId="1" xfId="2" applyFont="1" applyBorder="1">
      <alignment vertical="center"/>
    </xf>
    <xf numFmtId="0" fontId="1" fillId="0" borderId="0" xfId="2" applyBorder="1">
      <alignment vertical="center"/>
    </xf>
    <xf numFmtId="0" fontId="13" fillId="0" borderId="0" xfId="2" applyFont="1" applyBorder="1">
      <alignment vertical="center"/>
    </xf>
    <xf numFmtId="0" fontId="1" fillId="0" borderId="0" xfId="2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" fillId="0" borderId="2" xfId="2" applyBorder="1">
      <alignment vertical="center"/>
    </xf>
    <xf numFmtId="0" fontId="1" fillId="0" borderId="4" xfId="2" applyBorder="1">
      <alignment vertical="center"/>
    </xf>
    <xf numFmtId="0" fontId="6" fillId="0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1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>
      <alignment vertical="center"/>
    </xf>
    <xf numFmtId="0" fontId="1" fillId="0" borderId="0" xfId="2" applyFont="1" applyBorder="1" applyAlignment="1">
      <alignment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3" xfId="2" applyBorder="1">
      <alignment vertical="center"/>
    </xf>
    <xf numFmtId="0" fontId="1" fillId="0" borderId="6" xfId="2" applyBorder="1">
      <alignment vertical="center"/>
    </xf>
    <xf numFmtId="0" fontId="1" fillId="0" borderId="7" xfId="2" applyBorder="1">
      <alignment vertical="center"/>
    </xf>
    <xf numFmtId="0" fontId="14" fillId="0" borderId="0" xfId="2" applyFont="1" applyFill="1" applyBorder="1">
      <alignment vertical="center"/>
    </xf>
    <xf numFmtId="0" fontId="1" fillId="0" borderId="0" xfId="2" applyFill="1" applyBorder="1">
      <alignment vertical="center"/>
    </xf>
    <xf numFmtId="0" fontId="1" fillId="0" borderId="0" xfId="2" applyFill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9" borderId="1" xfId="2" applyFont="1" applyFill="1" applyBorder="1">
      <alignment vertical="center"/>
    </xf>
    <xf numFmtId="0" fontId="8" fillId="10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1" fillId="0" borderId="8" xfId="2" applyBorder="1">
      <alignment vertical="center"/>
    </xf>
    <xf numFmtId="0" fontId="1" fillId="0" borderId="10" xfId="2" applyBorder="1">
      <alignment vertical="center"/>
    </xf>
    <xf numFmtId="0" fontId="8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" fillId="0" borderId="14" xfId="2" applyBorder="1">
      <alignment vertical="center"/>
    </xf>
    <xf numFmtId="0" fontId="6" fillId="7" borderId="8" xfId="2" applyFont="1" applyFill="1" applyBorder="1" applyAlignment="1">
      <alignment horizontal="center" vertical="center" wrapText="1"/>
    </xf>
    <xf numFmtId="0" fontId="1" fillId="0" borderId="8" xfId="2" applyFont="1" applyBorder="1">
      <alignment vertical="center"/>
    </xf>
    <xf numFmtId="0" fontId="1" fillId="0" borderId="16" xfId="2" applyBorder="1">
      <alignment vertical="center"/>
    </xf>
    <xf numFmtId="0" fontId="6" fillId="0" borderId="16" xfId="2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 wrapText="1"/>
    </xf>
    <xf numFmtId="0" fontId="15" fillId="0" borderId="0" xfId="2" applyFont="1" applyBorder="1" applyAlignment="1">
      <alignment vertical="center"/>
    </xf>
    <xf numFmtId="0" fontId="18" fillId="0" borderId="11" xfId="2" applyFont="1" applyBorder="1" applyAlignment="1">
      <alignment horizontal="center" vertical="center"/>
    </xf>
    <xf numFmtId="0" fontId="1" fillId="0" borderId="17" xfId="2" applyBorder="1">
      <alignment vertical="center"/>
    </xf>
    <xf numFmtId="0" fontId="8" fillId="11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8" fillId="7" borderId="19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center" vertical="center" wrapText="1"/>
    </xf>
    <xf numFmtId="0" fontId="6" fillId="5" borderId="19" xfId="2" applyFont="1" applyFill="1" applyBorder="1" applyAlignment="1">
      <alignment horizontal="center" vertical="center" wrapText="1"/>
    </xf>
    <xf numFmtId="0" fontId="27" fillId="11" borderId="16" xfId="2" applyFont="1" applyFill="1" applyBorder="1" applyAlignment="1">
      <alignment horizontal="center" vertical="center"/>
    </xf>
    <xf numFmtId="0" fontId="13" fillId="9" borderId="3" xfId="2" applyFont="1" applyFill="1" applyBorder="1">
      <alignment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/>
    </xf>
    <xf numFmtId="0" fontId="8" fillId="6" borderId="10" xfId="2" applyFont="1" applyFill="1" applyBorder="1" applyAlignment="1">
      <alignment horizontal="center" vertical="center"/>
    </xf>
    <xf numFmtId="0" fontId="8" fillId="7" borderId="14" xfId="2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10" borderId="1" xfId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10" borderId="25" xfId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6" fillId="10" borderId="16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1" fillId="0" borderId="19" xfId="2" applyBorder="1">
      <alignment vertical="center"/>
    </xf>
    <xf numFmtId="0" fontId="41" fillId="0" borderId="0" xfId="0" applyFont="1" applyFill="1" applyBorder="1" applyAlignment="1">
      <alignment vertical="center"/>
    </xf>
    <xf numFmtId="0" fontId="6" fillId="2" borderId="4" xfId="2" applyFont="1" applyFill="1" applyBorder="1" applyAlignment="1">
      <alignment horizontal="center" vertical="center" wrapText="1"/>
    </xf>
    <xf numFmtId="0" fontId="6" fillId="8" borderId="5" xfId="2" applyFont="1" applyFill="1" applyBorder="1" applyAlignment="1">
      <alignment horizontal="center" vertical="center" wrapText="1"/>
    </xf>
    <xf numFmtId="49" fontId="8" fillId="8" borderId="5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44" fillId="0" borderId="1" xfId="2" applyFont="1" applyBorder="1" applyAlignment="1">
      <alignment horizontal="center" vertical="center"/>
    </xf>
    <xf numFmtId="0" fontId="15" fillId="0" borderId="8" xfId="2" applyFont="1" applyBorder="1">
      <alignment vertical="center"/>
    </xf>
    <xf numFmtId="0" fontId="15" fillId="0" borderId="10" xfId="2" applyFont="1" applyBorder="1">
      <alignment vertical="center"/>
    </xf>
    <xf numFmtId="0" fontId="13" fillId="0" borderId="3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 wrapText="1"/>
    </xf>
    <xf numFmtId="0" fontId="1" fillId="0" borderId="24" xfId="2" applyBorder="1">
      <alignment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 wrapText="1"/>
    </xf>
    <xf numFmtId="49" fontId="8" fillId="8" borderId="3" xfId="2" applyNumberFormat="1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49" fontId="8" fillId="8" borderId="45" xfId="2" applyNumberFormat="1" applyFont="1" applyFill="1" applyBorder="1" applyAlignment="1">
      <alignment horizontal="center" vertical="center" wrapText="1"/>
    </xf>
    <xf numFmtId="0" fontId="1" fillId="0" borderId="40" xfId="2" applyBorder="1">
      <alignment vertical="center"/>
    </xf>
    <xf numFmtId="0" fontId="6" fillId="6" borderId="40" xfId="2" applyFont="1" applyFill="1" applyBorder="1" applyAlignment="1">
      <alignment horizontal="center" vertical="center" wrapText="1"/>
    </xf>
    <xf numFmtId="0" fontId="6" fillId="6" borderId="4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12" borderId="1" xfId="1" applyFill="1" applyBorder="1" applyAlignment="1">
      <alignment horizontal="center" vertical="center"/>
    </xf>
    <xf numFmtId="0" fontId="1" fillId="12" borderId="1" xfId="1" applyFill="1" applyBorder="1">
      <alignment vertical="center"/>
    </xf>
    <xf numFmtId="0" fontId="0" fillId="12" borderId="1" xfId="1" applyFont="1" applyFill="1" applyBorder="1">
      <alignment vertical="center"/>
    </xf>
    <xf numFmtId="0" fontId="1" fillId="12" borderId="41" xfId="1" applyFill="1" applyBorder="1">
      <alignment vertical="center"/>
    </xf>
    <xf numFmtId="0" fontId="1" fillId="13" borderId="1" xfId="1" applyFill="1" applyBorder="1" applyAlignment="1">
      <alignment horizontal="center" vertical="center"/>
    </xf>
    <xf numFmtId="0" fontId="1" fillId="13" borderId="1" xfId="1" applyFill="1" applyBorder="1">
      <alignment vertical="center"/>
    </xf>
    <xf numFmtId="0" fontId="0" fillId="13" borderId="0" xfId="0" applyFill="1">
      <alignment vertical="center"/>
    </xf>
    <xf numFmtId="0" fontId="0" fillId="13" borderId="1" xfId="1" applyFont="1" applyFill="1" applyBorder="1">
      <alignment vertical="center"/>
    </xf>
    <xf numFmtId="0" fontId="0" fillId="13" borderId="41" xfId="1" applyFont="1" applyFill="1" applyBorder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2" borderId="4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0" xfId="2" applyFont="1">
      <alignment vertical="center"/>
    </xf>
    <xf numFmtId="0" fontId="1" fillId="0" borderId="8" xfId="2" applyBorder="1" applyAlignment="1">
      <alignment horizontal="center" vertical="center"/>
    </xf>
    <xf numFmtId="0" fontId="8" fillId="12" borderId="3" xfId="2" applyFont="1" applyFill="1" applyBorder="1" applyAlignment="1">
      <alignment horizontal="center" vertical="center" wrapText="1"/>
    </xf>
    <xf numFmtId="0" fontId="6" fillId="12" borderId="3" xfId="2" applyFont="1" applyFill="1" applyBorder="1" applyAlignment="1">
      <alignment horizontal="center" vertical="center" wrapText="1"/>
    </xf>
    <xf numFmtId="0" fontId="6" fillId="12" borderId="3" xfId="2" applyFont="1" applyFill="1" applyBorder="1" applyAlignment="1">
      <alignment horizontal="center" vertical="center"/>
    </xf>
    <xf numFmtId="0" fontId="6" fillId="12" borderId="10" xfId="2" applyFont="1" applyFill="1" applyBorder="1" applyAlignment="1">
      <alignment horizontal="center" vertical="center" wrapText="1"/>
    </xf>
    <xf numFmtId="0" fontId="46" fillId="3" borderId="1" xfId="2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46" fillId="10" borderId="16" xfId="2" applyFont="1" applyFill="1" applyBorder="1" applyAlignment="1">
      <alignment horizontal="center" vertical="center" wrapText="1"/>
    </xf>
    <xf numFmtId="0" fontId="1" fillId="0" borderId="12" xfId="2" applyBorder="1">
      <alignment vertical="center"/>
    </xf>
    <xf numFmtId="0" fontId="1" fillId="0" borderId="50" xfId="2" applyBorder="1">
      <alignment vertical="center"/>
    </xf>
    <xf numFmtId="0" fontId="6" fillId="0" borderId="10" xfId="2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6" fillId="5" borderId="20" xfId="2" applyFont="1" applyFill="1" applyBorder="1" applyAlignment="1">
      <alignment horizontal="center" vertical="center" wrapText="1"/>
    </xf>
    <xf numFmtId="0" fontId="27" fillId="11" borderId="16" xfId="2" applyFont="1" applyFill="1" applyBorder="1" applyAlignment="1">
      <alignment horizontal="center" vertical="center" wrapText="1"/>
    </xf>
    <xf numFmtId="0" fontId="1" fillId="0" borderId="40" xfId="2" applyFont="1" applyBorder="1">
      <alignment vertical="center"/>
    </xf>
    <xf numFmtId="0" fontId="6" fillId="4" borderId="44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46" fillId="3" borderId="8" xfId="2" applyFont="1" applyFill="1" applyBorder="1" applyAlignment="1">
      <alignment horizontal="center" vertical="center" wrapText="1"/>
    </xf>
    <xf numFmtId="0" fontId="0" fillId="0" borderId="40" xfId="0" applyBorder="1">
      <alignment vertical="center"/>
    </xf>
    <xf numFmtId="0" fontId="15" fillId="0" borderId="44" xfId="2" applyFont="1" applyBorder="1">
      <alignment vertical="center"/>
    </xf>
    <xf numFmtId="0" fontId="6" fillId="3" borderId="8" xfId="2" applyFont="1" applyFill="1" applyBorder="1" applyAlignment="1">
      <alignment horizontal="center" vertical="center" wrapText="1"/>
    </xf>
    <xf numFmtId="0" fontId="17" fillId="0" borderId="38" xfId="2" applyFont="1" applyBorder="1" applyAlignment="1">
      <alignment horizontal="center" vertical="center"/>
    </xf>
    <xf numFmtId="0" fontId="27" fillId="11" borderId="40" xfId="2" applyFont="1" applyFill="1" applyBorder="1" applyAlignment="1">
      <alignment horizontal="center" vertical="center" wrapText="1"/>
    </xf>
    <xf numFmtId="0" fontId="6" fillId="12" borderId="44" xfId="2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2" applyBorder="1" applyAlignment="1">
      <alignment horizontal="center" vertical="center"/>
    </xf>
    <xf numFmtId="0" fontId="44" fillId="0" borderId="18" xfId="2" applyFont="1" applyBorder="1" applyAlignment="1">
      <alignment horizontal="center" vertical="center"/>
    </xf>
    <xf numFmtId="0" fontId="1" fillId="0" borderId="17" xfId="2" applyFont="1" applyBorder="1" applyAlignment="1">
      <alignment vertical="center"/>
    </xf>
    <xf numFmtId="0" fontId="13" fillId="0" borderId="8" xfId="2" applyFont="1" applyBorder="1" applyAlignment="1">
      <alignment horizontal="right" vertical="center"/>
    </xf>
    <xf numFmtId="0" fontId="13" fillId="0" borderId="8" xfId="2" applyFont="1" applyBorder="1">
      <alignment vertical="center"/>
    </xf>
    <xf numFmtId="0" fontId="6" fillId="0" borderId="3" xfId="2" applyFont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 wrapText="1"/>
    </xf>
    <xf numFmtId="0" fontId="6" fillId="7" borderId="40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1" fillId="15" borderId="1" xfId="1" applyFill="1" applyBorder="1" applyAlignment="1">
      <alignment horizontal="center" vertical="center"/>
    </xf>
    <xf numFmtId="0" fontId="0" fillId="15" borderId="1" xfId="1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1" fillId="0" borderId="30" xfId="2" applyBorder="1">
      <alignment vertical="center"/>
    </xf>
    <xf numFmtId="0" fontId="8" fillId="12" borderId="19" xfId="2" applyFont="1" applyFill="1" applyBorder="1" applyAlignment="1">
      <alignment horizontal="center" vertical="center" wrapText="1"/>
    </xf>
    <xf numFmtId="0" fontId="6" fillId="12" borderId="18" xfId="2" applyFont="1" applyFill="1" applyBorder="1" applyAlignment="1">
      <alignment horizontal="center" vertical="center"/>
    </xf>
    <xf numFmtId="0" fontId="6" fillId="7" borderId="19" xfId="2" applyFont="1" applyFill="1" applyBorder="1" applyAlignment="1">
      <alignment horizontal="center" vertical="center"/>
    </xf>
    <xf numFmtId="0" fontId="6" fillId="7" borderId="24" xfId="2" applyFont="1" applyFill="1" applyBorder="1" applyAlignment="1">
      <alignment horizontal="center" vertical="center" wrapText="1"/>
    </xf>
    <xf numFmtId="0" fontId="6" fillId="5" borderId="40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 wrapText="1"/>
    </xf>
    <xf numFmtId="0" fontId="8" fillId="3" borderId="19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6" fillId="4" borderId="30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1" fillId="0" borderId="39" xfId="2" applyBorder="1">
      <alignment vertical="center"/>
    </xf>
    <xf numFmtId="0" fontId="1" fillId="0" borderId="5" xfId="2" applyBorder="1">
      <alignment vertical="center"/>
    </xf>
    <xf numFmtId="0" fontId="1" fillId="0" borderId="9" xfId="2" applyBorder="1">
      <alignment vertical="center"/>
    </xf>
    <xf numFmtId="0" fontId="1" fillId="0" borderId="29" xfId="2" applyFont="1" applyBorder="1">
      <alignment vertical="center"/>
    </xf>
    <xf numFmtId="0" fontId="1" fillId="0" borderId="5" xfId="2" applyFont="1" applyBorder="1">
      <alignment vertical="center"/>
    </xf>
    <xf numFmtId="0" fontId="1" fillId="0" borderId="9" xfId="2" applyFont="1" applyBorder="1">
      <alignment vertical="center"/>
    </xf>
    <xf numFmtId="0" fontId="6" fillId="3" borderId="15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15" fillId="0" borderId="9" xfId="2" applyFont="1" applyBorder="1">
      <alignment vertical="center"/>
    </xf>
    <xf numFmtId="0" fontId="6" fillId="0" borderId="18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 wrapText="1"/>
    </xf>
    <xf numFmtId="0" fontId="6" fillId="12" borderId="20" xfId="2" applyFont="1" applyFill="1" applyBorder="1" applyAlignment="1">
      <alignment horizontal="center" vertical="center" wrapText="1"/>
    </xf>
    <xf numFmtId="0" fontId="6" fillId="12" borderId="19" xfId="2" applyFont="1" applyFill="1" applyBorder="1" applyAlignment="1">
      <alignment horizontal="center" vertical="center" wrapText="1"/>
    </xf>
    <xf numFmtId="0" fontId="6" fillId="12" borderId="24" xfId="2" applyFont="1" applyFill="1" applyBorder="1" applyAlignment="1">
      <alignment horizontal="center" vertical="center" wrapText="1"/>
    </xf>
    <xf numFmtId="0" fontId="6" fillId="12" borderId="30" xfId="2" applyFont="1" applyFill="1" applyBorder="1" applyAlignment="1">
      <alignment horizontal="center" vertical="center" wrapText="1"/>
    </xf>
    <xf numFmtId="0" fontId="1" fillId="0" borderId="46" xfId="2" applyFont="1" applyBorder="1">
      <alignment vertical="center"/>
    </xf>
    <xf numFmtId="0" fontId="1" fillId="0" borderId="14" xfId="2" applyFont="1" applyBorder="1">
      <alignment vertical="center"/>
    </xf>
    <xf numFmtId="0" fontId="1" fillId="0" borderId="17" xfId="2" applyFont="1" applyBorder="1">
      <alignment vertical="center"/>
    </xf>
    <xf numFmtId="0" fontId="48" fillId="0" borderId="1" xfId="0" applyFont="1" applyBorder="1" applyAlignment="1">
      <alignment horizontal="center" vertical="center"/>
    </xf>
    <xf numFmtId="0" fontId="48" fillId="13" borderId="1" xfId="0" applyFont="1" applyFill="1" applyBorder="1" applyAlignment="1">
      <alignment horizontal="center" vertical="center"/>
    </xf>
    <xf numFmtId="0" fontId="1" fillId="17" borderId="1" xfId="1" applyFill="1" applyBorder="1" applyAlignment="1">
      <alignment horizontal="center" vertical="center"/>
    </xf>
    <xf numFmtId="0" fontId="1" fillId="17" borderId="1" xfId="1" applyFill="1" applyBorder="1">
      <alignment vertical="center"/>
    </xf>
    <xf numFmtId="0" fontId="6" fillId="7" borderId="18" xfId="2" applyFont="1" applyFill="1" applyBorder="1" applyAlignment="1">
      <alignment horizontal="center" vertical="center"/>
    </xf>
    <xf numFmtId="0" fontId="8" fillId="7" borderId="3" xfId="2" applyFont="1" applyFill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46" fillId="0" borderId="20" xfId="2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/>
    </xf>
    <xf numFmtId="0" fontId="46" fillId="0" borderId="16" xfId="2" applyFont="1" applyFill="1" applyBorder="1" applyAlignment="1">
      <alignment horizontal="center" vertical="center" wrapText="1"/>
    </xf>
    <xf numFmtId="0" fontId="27" fillId="0" borderId="4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18" borderId="39" xfId="2" applyFont="1" applyFill="1" applyBorder="1" applyAlignment="1">
      <alignment horizontal="center" vertical="center" wrapText="1"/>
    </xf>
    <xf numFmtId="0" fontId="8" fillId="18" borderId="5" xfId="2" applyFont="1" applyFill="1" applyBorder="1" applyAlignment="1">
      <alignment horizontal="center" vertical="center" wrapText="1"/>
    </xf>
    <xf numFmtId="0" fontId="6" fillId="18" borderId="5" xfId="2" applyFont="1" applyFill="1" applyBorder="1" applyAlignment="1">
      <alignment horizontal="center" vertical="center" wrapText="1"/>
    </xf>
    <xf numFmtId="0" fontId="8" fillId="18" borderId="9" xfId="2" applyFont="1" applyFill="1" applyBorder="1" applyAlignment="1">
      <alignment horizontal="center" vertical="center" wrapText="1"/>
    </xf>
    <xf numFmtId="0" fontId="6" fillId="18" borderId="29" xfId="2" applyFont="1" applyFill="1" applyBorder="1" applyAlignment="1">
      <alignment horizontal="center" vertical="center" wrapText="1"/>
    </xf>
    <xf numFmtId="0" fontId="6" fillId="18" borderId="46" xfId="2" applyFont="1" applyFill="1" applyBorder="1" applyAlignment="1">
      <alignment horizontal="center" vertical="center" wrapText="1"/>
    </xf>
    <xf numFmtId="0" fontId="8" fillId="18" borderId="14" xfId="2" applyFont="1" applyFill="1" applyBorder="1" applyAlignment="1">
      <alignment horizontal="center" vertical="center" wrapText="1"/>
    </xf>
    <xf numFmtId="0" fontId="8" fillId="18" borderId="17" xfId="2" applyFont="1" applyFill="1" applyBorder="1" applyAlignment="1">
      <alignment horizontal="center" vertical="center" wrapText="1"/>
    </xf>
    <xf numFmtId="0" fontId="6" fillId="18" borderId="18" xfId="2" applyFont="1" applyFill="1" applyBorder="1" applyAlignment="1">
      <alignment horizontal="center" vertical="center" wrapText="1"/>
    </xf>
    <xf numFmtId="0" fontId="8" fillId="18" borderId="3" xfId="2" applyFont="1" applyFill="1" applyBorder="1" applyAlignment="1">
      <alignment horizontal="center" vertical="center" wrapText="1"/>
    </xf>
    <xf numFmtId="0" fontId="6" fillId="18" borderId="3" xfId="2" applyFont="1" applyFill="1" applyBorder="1" applyAlignment="1">
      <alignment horizontal="center" vertical="center" wrapText="1"/>
    </xf>
    <xf numFmtId="0" fontId="8" fillId="18" borderId="10" xfId="2" applyFont="1" applyFill="1" applyBorder="1" applyAlignment="1">
      <alignment horizontal="center" vertical="center" wrapText="1"/>
    </xf>
    <xf numFmtId="0" fontId="6" fillId="18" borderId="44" xfId="2" applyFont="1" applyFill="1" applyBorder="1" applyAlignment="1">
      <alignment horizontal="center" vertical="center" wrapText="1"/>
    </xf>
    <xf numFmtId="0" fontId="6" fillId="18" borderId="30" xfId="2" applyFont="1" applyFill="1" applyBorder="1" applyAlignment="1">
      <alignment horizontal="center" vertical="center" wrapText="1"/>
    </xf>
    <xf numFmtId="0" fontId="8" fillId="18" borderId="19" xfId="2" applyFont="1" applyFill="1" applyBorder="1" applyAlignment="1">
      <alignment horizontal="center" vertical="center" wrapText="1"/>
    </xf>
    <xf numFmtId="0" fontId="8" fillId="18" borderId="24" xfId="2" applyFont="1" applyFill="1" applyBorder="1" applyAlignment="1">
      <alignment horizontal="center" vertical="center" wrapText="1"/>
    </xf>
    <xf numFmtId="0" fontId="46" fillId="18" borderId="16" xfId="2" applyFont="1" applyFill="1" applyBorder="1" applyAlignment="1">
      <alignment horizontal="center" vertical="center" wrapText="1"/>
    </xf>
    <xf numFmtId="0" fontId="8" fillId="18" borderId="1" xfId="2" applyFont="1" applyFill="1" applyBorder="1" applyAlignment="1">
      <alignment horizontal="center" vertical="center" wrapText="1"/>
    </xf>
    <xf numFmtId="0" fontId="6" fillId="18" borderId="1" xfId="2" applyFont="1" applyFill="1" applyBorder="1" applyAlignment="1">
      <alignment horizontal="center" vertical="center" wrapText="1"/>
    </xf>
    <xf numFmtId="0" fontId="46" fillId="18" borderId="1" xfId="2" applyFont="1" applyFill="1" applyBorder="1" applyAlignment="1">
      <alignment horizontal="center" vertical="center" wrapText="1"/>
    </xf>
    <xf numFmtId="0" fontId="6" fillId="18" borderId="8" xfId="2" applyFont="1" applyFill="1" applyBorder="1" applyAlignment="1">
      <alignment horizontal="center" vertical="center" wrapText="1"/>
    </xf>
    <xf numFmtId="0" fontId="27" fillId="19" borderId="40" xfId="2" applyFont="1" applyFill="1" applyBorder="1" applyAlignment="1">
      <alignment horizontal="center" vertical="center"/>
    </xf>
    <xf numFmtId="0" fontId="8" fillId="19" borderId="1" xfId="2" applyFont="1" applyFill="1" applyBorder="1" applyAlignment="1">
      <alignment horizontal="center" vertical="center" wrapText="1"/>
    </xf>
    <xf numFmtId="0" fontId="6" fillId="19" borderId="8" xfId="2" applyFont="1" applyFill="1" applyBorder="1" applyAlignment="1">
      <alignment horizontal="center" vertical="center" wrapText="1"/>
    </xf>
    <xf numFmtId="0" fontId="27" fillId="19" borderId="3" xfId="2" applyFont="1" applyFill="1" applyBorder="1" applyAlignment="1">
      <alignment horizontal="center" vertical="center"/>
    </xf>
    <xf numFmtId="0" fontId="8" fillId="19" borderId="3" xfId="2" applyFont="1" applyFill="1" applyBorder="1" applyAlignment="1">
      <alignment horizontal="center" vertical="center" wrapText="1"/>
    </xf>
    <xf numFmtId="0" fontId="6" fillId="19" borderId="10" xfId="2" applyFont="1" applyFill="1" applyBorder="1" applyAlignment="1">
      <alignment horizontal="center" vertical="center" wrapText="1"/>
    </xf>
    <xf numFmtId="0" fontId="8" fillId="20" borderId="40" xfId="2" applyFont="1" applyFill="1" applyBorder="1" applyAlignment="1">
      <alignment horizontal="center" vertical="center" wrapText="1"/>
    </xf>
    <xf numFmtId="0" fontId="8" fillId="20" borderId="1" xfId="2" applyFont="1" applyFill="1" applyBorder="1" applyAlignment="1">
      <alignment horizontal="center" vertical="center" wrapText="1"/>
    </xf>
    <xf numFmtId="0" fontId="8" fillId="20" borderId="30" xfId="2" applyFont="1" applyFill="1" applyBorder="1" applyAlignment="1">
      <alignment horizontal="center" vertical="center" wrapText="1"/>
    </xf>
    <xf numFmtId="0" fontId="8" fillId="20" borderId="19" xfId="2" applyFont="1" applyFill="1" applyBorder="1" applyAlignment="1">
      <alignment horizontal="center" vertical="center" wrapText="1"/>
    </xf>
    <xf numFmtId="0" fontId="46" fillId="20" borderId="20" xfId="2" applyFont="1" applyFill="1" applyBorder="1" applyAlignment="1">
      <alignment horizontal="center" vertical="center" wrapText="1"/>
    </xf>
    <xf numFmtId="0" fontId="46" fillId="20" borderId="1" xfId="2" applyFont="1" applyFill="1" applyBorder="1" applyAlignment="1">
      <alignment horizontal="center" vertical="center" wrapText="1"/>
    </xf>
    <xf numFmtId="0" fontId="46" fillId="20" borderId="16" xfId="2" applyFont="1" applyFill="1" applyBorder="1" applyAlignment="1">
      <alignment horizontal="center" vertical="center" wrapText="1"/>
    </xf>
    <xf numFmtId="0" fontId="6" fillId="20" borderId="1" xfId="2" applyFont="1" applyFill="1" applyBorder="1" applyAlignment="1">
      <alignment horizontal="center" vertical="center" wrapText="1"/>
    </xf>
    <xf numFmtId="0" fontId="6" fillId="20" borderId="16" xfId="2" applyFont="1" applyFill="1" applyBorder="1" applyAlignment="1">
      <alignment horizontal="center" vertical="center" wrapText="1"/>
    </xf>
    <xf numFmtId="0" fontId="6" fillId="20" borderId="8" xfId="2" applyFont="1" applyFill="1" applyBorder="1" applyAlignment="1">
      <alignment horizontal="center" vertical="center" wrapText="1"/>
    </xf>
    <xf numFmtId="0" fontId="6" fillId="5" borderId="26" xfId="2" applyFont="1" applyFill="1" applyBorder="1" applyAlignment="1">
      <alignment horizontal="center" vertical="center"/>
    </xf>
    <xf numFmtId="0" fontId="8" fillId="5" borderId="12" xfId="2" applyFont="1" applyFill="1" applyBorder="1" applyAlignment="1">
      <alignment horizontal="center" vertical="center" wrapText="1"/>
    </xf>
    <xf numFmtId="0" fontId="6" fillId="5" borderId="12" xfId="2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/>
    </xf>
    <xf numFmtId="0" fontId="6" fillId="7" borderId="17" xfId="2" applyFont="1" applyFill="1" applyBorder="1" applyAlignment="1">
      <alignment horizontal="center" vertical="center" wrapText="1"/>
    </xf>
    <xf numFmtId="0" fontId="8" fillId="20" borderId="8" xfId="2" applyFont="1" applyFill="1" applyBorder="1" applyAlignment="1">
      <alignment horizontal="center" vertical="center" wrapText="1"/>
    </xf>
    <xf numFmtId="0" fontId="27" fillId="0" borderId="40" xfId="2" applyFont="1" applyFill="1" applyBorder="1" applyAlignment="1">
      <alignment horizontal="center" vertical="center" wrapText="1"/>
    </xf>
    <xf numFmtId="0" fontId="6" fillId="5" borderId="30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0" fontId="6" fillId="11" borderId="14" xfId="2" applyFont="1" applyFill="1" applyBorder="1" applyAlignment="1">
      <alignment horizontal="center" vertical="center" wrapText="1"/>
    </xf>
    <xf numFmtId="0" fontId="6" fillId="10" borderId="8" xfId="2" applyFont="1" applyFill="1" applyBorder="1" applyAlignment="1">
      <alignment horizontal="center" vertical="center" wrapText="1"/>
    </xf>
    <xf numFmtId="0" fontId="27" fillId="0" borderId="16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46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27" fillId="0" borderId="15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 wrapText="1"/>
    </xf>
    <xf numFmtId="0" fontId="8" fillId="11" borderId="40" xfId="2" applyFont="1" applyFill="1" applyBorder="1" applyAlignment="1">
      <alignment horizontal="center" vertical="center" wrapText="1"/>
    </xf>
    <xf numFmtId="0" fontId="6" fillId="11" borderId="8" xfId="2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 vertical="center" wrapText="1"/>
    </xf>
    <xf numFmtId="0" fontId="8" fillId="20" borderId="14" xfId="2" applyFont="1" applyFill="1" applyBorder="1" applyAlignment="1">
      <alignment horizontal="center" vertical="center" wrapText="1"/>
    </xf>
    <xf numFmtId="0" fontId="8" fillId="20" borderId="17" xfId="2" applyFont="1" applyFill="1" applyBorder="1" applyAlignment="1">
      <alignment horizontal="center" vertical="center" wrapText="1"/>
    </xf>
    <xf numFmtId="0" fontId="6" fillId="7" borderId="14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4" fillId="6" borderId="14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wrapText="1"/>
    </xf>
    <xf numFmtId="0" fontId="6" fillId="6" borderId="38" xfId="2" applyFont="1" applyFill="1" applyBorder="1" applyAlignment="1">
      <alignment horizontal="center" vertical="center"/>
    </xf>
    <xf numFmtId="0" fontId="6" fillId="6" borderId="36" xfId="2" applyFont="1" applyFill="1" applyBorder="1" applyAlignment="1">
      <alignment horizontal="center" vertical="center"/>
    </xf>
    <xf numFmtId="0" fontId="6" fillId="6" borderId="37" xfId="2" applyFont="1" applyFill="1" applyBorder="1" applyAlignment="1">
      <alignment horizontal="center" vertical="center"/>
    </xf>
    <xf numFmtId="0" fontId="5" fillId="6" borderId="46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6" fillId="16" borderId="45" xfId="2" applyFont="1" applyFill="1" applyBorder="1" applyAlignment="1">
      <alignment horizontal="center" vertical="center" textRotation="255"/>
    </xf>
    <xf numFmtId="0" fontId="36" fillId="16" borderId="52" xfId="2" applyFont="1" applyFill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2" fillId="0" borderId="26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/>
    </xf>
    <xf numFmtId="0" fontId="1" fillId="10" borderId="13" xfId="2" applyFont="1" applyFill="1" applyBorder="1" applyAlignment="1">
      <alignment horizontal="center" vertical="center" wrapText="1"/>
    </xf>
    <xf numFmtId="0" fontId="1" fillId="10" borderId="46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 wrapText="1"/>
    </xf>
    <xf numFmtId="0" fontId="1" fillId="0" borderId="14" xfId="2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36" fillId="0" borderId="45" xfId="2" applyFont="1" applyFill="1" applyBorder="1" applyAlignment="1">
      <alignment horizontal="center" vertical="center" textRotation="255"/>
    </xf>
    <xf numFmtId="0" fontId="36" fillId="0" borderId="52" xfId="2" applyFont="1" applyFill="1" applyBorder="1" applyAlignment="1">
      <alignment horizontal="center" vertical="center" textRotation="255"/>
    </xf>
    <xf numFmtId="0" fontId="36" fillId="0" borderId="44" xfId="2" applyFont="1" applyFill="1" applyBorder="1" applyAlignment="1">
      <alignment horizontal="center" vertical="center" textRotation="255"/>
    </xf>
    <xf numFmtId="0" fontId="23" fillId="10" borderId="0" xfId="2" applyFont="1" applyFill="1" applyBorder="1" applyAlignment="1">
      <alignment horizontal="center" vertical="center" wrapText="1"/>
    </xf>
    <xf numFmtId="0" fontId="36" fillId="16" borderId="44" xfId="2" applyFont="1" applyFill="1" applyBorder="1" applyAlignment="1">
      <alignment horizontal="center" vertical="center" textRotation="255"/>
    </xf>
    <xf numFmtId="0" fontId="0" fillId="0" borderId="14" xfId="2" applyFont="1" applyBorder="1" applyAlignment="1">
      <alignment horizontal="center" vertical="center"/>
    </xf>
    <xf numFmtId="0" fontId="28" fillId="0" borderId="26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31" fillId="9" borderId="1" xfId="2" applyFont="1" applyFill="1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0" fillId="0" borderId="13" xfId="2" applyFont="1" applyBorder="1" applyAlignment="1">
      <alignment horizontal="center" vertical="center" wrapText="1"/>
    </xf>
    <xf numFmtId="0" fontId="0" fillId="0" borderId="46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1" fillId="0" borderId="21" xfId="2" applyFill="1" applyBorder="1" applyAlignment="1">
      <alignment horizontal="center" vertical="center"/>
    </xf>
    <xf numFmtId="0" fontId="1" fillId="0" borderId="12" xfId="2" applyFill="1" applyBorder="1" applyAlignment="1">
      <alignment horizontal="center" vertical="center"/>
    </xf>
    <xf numFmtId="0" fontId="1" fillId="0" borderId="19" xfId="2" applyFill="1" applyBorder="1" applyAlignment="1">
      <alignment horizontal="center" vertical="center"/>
    </xf>
    <xf numFmtId="0" fontId="31" fillId="9" borderId="28" xfId="2" applyFont="1" applyFill="1" applyBorder="1" applyAlignment="1">
      <alignment horizontal="center" vertical="center"/>
    </xf>
    <xf numFmtId="0" fontId="31" fillId="9" borderId="27" xfId="2" applyFont="1" applyFill="1" applyBorder="1" applyAlignment="1">
      <alignment horizontal="center" vertical="center"/>
    </xf>
    <xf numFmtId="0" fontId="31" fillId="9" borderId="29" xfId="2" applyFont="1" applyFill="1" applyBorder="1" applyAlignment="1">
      <alignment horizontal="center" vertical="center"/>
    </xf>
    <xf numFmtId="0" fontId="31" fillId="9" borderId="3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5" fillId="0" borderId="51" xfId="2" applyFont="1" applyBorder="1" applyAlignment="1">
      <alignment horizontal="left" vertical="center" wrapText="1"/>
    </xf>
    <xf numFmtId="0" fontId="15" fillId="0" borderId="42" xfId="2" applyFont="1" applyBorder="1" applyAlignment="1">
      <alignment horizontal="left" vertical="center" wrapText="1"/>
    </xf>
    <xf numFmtId="0" fontId="15" fillId="0" borderId="49" xfId="2" applyFont="1" applyBorder="1" applyAlignment="1">
      <alignment horizontal="left" vertical="center" wrapText="1"/>
    </xf>
    <xf numFmtId="0" fontId="18" fillId="0" borderId="56" xfId="2" applyFont="1" applyBorder="1" applyAlignment="1">
      <alignment horizontal="center" vertical="center"/>
    </xf>
    <xf numFmtId="0" fontId="18" fillId="0" borderId="54" xfId="2" applyFont="1" applyBorder="1" applyAlignment="1">
      <alignment horizontal="center" vertical="center"/>
    </xf>
    <xf numFmtId="0" fontId="18" fillId="0" borderId="55" xfId="2" applyFont="1" applyBorder="1" applyAlignment="1">
      <alignment horizontal="center" vertical="center"/>
    </xf>
    <xf numFmtId="0" fontId="18" fillId="0" borderId="53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21" fillId="0" borderId="0" xfId="2" applyFont="1" applyBorder="1" applyAlignment="1">
      <alignment horizontal="left" wrapText="1"/>
    </xf>
    <xf numFmtId="0" fontId="20" fillId="0" borderId="14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46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58" xfId="2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17" fillId="0" borderId="57" xfId="2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17" fillId="0" borderId="60" xfId="2" applyFont="1" applyBorder="1" applyAlignment="1">
      <alignment horizontal="center" vertical="center"/>
    </xf>
    <xf numFmtId="0" fontId="1" fillId="15" borderId="5" xfId="1" applyFill="1" applyBorder="1" applyAlignment="1">
      <alignment horizontal="center" vertical="center"/>
    </xf>
    <xf numFmtId="0" fontId="1" fillId="15" borderId="12" xfId="1" applyFill="1" applyBorder="1" applyAlignment="1">
      <alignment horizontal="center" vertical="center"/>
    </xf>
    <xf numFmtId="0" fontId="1" fillId="15" borderId="19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07第一学期kcb" xfId="2"/>
  </cellStyles>
  <dxfs count="0"/>
  <tableStyles count="0" defaultTableStyle="TableStyleMedium9" defaultPivotStyle="PivotStyleLight16"/>
  <colors>
    <mruColors>
      <color rgb="FF99CCFF"/>
      <color rgb="FF00FF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workbookViewId="0">
      <selection activeCell="C16" sqref="C16"/>
    </sheetView>
  </sheetViews>
  <sheetFormatPr defaultRowHeight="14.25"/>
  <cols>
    <col min="1" max="1" width="13.125" style="14" customWidth="1"/>
    <col min="2" max="2" width="18.375" style="1" customWidth="1"/>
    <col min="3" max="3" width="18.625" style="1" customWidth="1"/>
    <col min="4" max="4" width="19.375" style="1" customWidth="1"/>
    <col min="5" max="5" width="16.375" style="1" customWidth="1"/>
    <col min="6" max="6" width="12" style="1" customWidth="1"/>
    <col min="7" max="7" width="11.125" style="1" customWidth="1"/>
    <col min="8" max="16384" width="9" style="1"/>
  </cols>
  <sheetData>
    <row r="1" spans="1:8" ht="37.5" customHeight="1" thickBot="1">
      <c r="A1" s="296" t="s">
        <v>155</v>
      </c>
      <c r="B1" s="296"/>
      <c r="C1" s="296"/>
      <c r="D1" s="296"/>
      <c r="E1" s="296"/>
      <c r="F1" s="296"/>
      <c r="G1" s="296"/>
    </row>
    <row r="2" spans="1:8" ht="36" customHeight="1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306" t="s">
        <v>5</v>
      </c>
      <c r="G2" s="307"/>
    </row>
    <row r="3" spans="1:8" ht="34.5" customHeight="1">
      <c r="A3" s="297" t="s">
        <v>9</v>
      </c>
      <c r="B3" s="4" t="s">
        <v>58</v>
      </c>
      <c r="C3" s="3" t="s">
        <v>10</v>
      </c>
      <c r="D3" s="4" t="s">
        <v>58</v>
      </c>
      <c r="E3" s="90" t="s">
        <v>10</v>
      </c>
      <c r="F3" s="91" t="s">
        <v>34</v>
      </c>
      <c r="G3" s="104" t="s">
        <v>99</v>
      </c>
    </row>
    <row r="4" spans="1:8" ht="36" customHeight="1">
      <c r="A4" s="298"/>
      <c r="B4" s="7" t="s">
        <v>174</v>
      </c>
      <c r="C4" s="6" t="s">
        <v>107</v>
      </c>
      <c r="D4" s="7" t="s">
        <v>174</v>
      </c>
      <c r="E4" s="6" t="s">
        <v>107</v>
      </c>
      <c r="F4" s="92" t="s">
        <v>108</v>
      </c>
      <c r="G4" s="105" t="s">
        <v>100</v>
      </c>
      <c r="H4" s="8"/>
    </row>
    <row r="5" spans="1:8" ht="36" customHeight="1">
      <c r="A5" s="297" t="s">
        <v>11</v>
      </c>
      <c r="B5" s="10" t="s">
        <v>59</v>
      </c>
      <c r="C5" s="5" t="s">
        <v>173</v>
      </c>
      <c r="D5" s="9" t="s">
        <v>59</v>
      </c>
      <c r="E5" s="2"/>
      <c r="F5" s="91" t="s">
        <v>34</v>
      </c>
      <c r="G5" s="104" t="s">
        <v>99</v>
      </c>
    </row>
    <row r="6" spans="1:8" ht="29.25" customHeight="1" thickBot="1">
      <c r="A6" s="299"/>
      <c r="B6" s="106" t="s">
        <v>174</v>
      </c>
      <c r="C6" s="107" t="s">
        <v>174</v>
      </c>
      <c r="D6" s="106" t="s">
        <v>174</v>
      </c>
      <c r="E6" s="23"/>
      <c r="F6" s="92" t="s">
        <v>108</v>
      </c>
      <c r="G6" s="108" t="s">
        <v>100</v>
      </c>
    </row>
    <row r="7" spans="1:8" ht="29.25" customHeight="1" thickBot="1">
      <c r="A7" s="301" t="s">
        <v>12</v>
      </c>
      <c r="B7" s="302"/>
      <c r="C7" s="302"/>
      <c r="D7" s="302"/>
      <c r="E7" s="302"/>
      <c r="F7" s="302"/>
      <c r="G7" s="303"/>
    </row>
    <row r="8" spans="1:8" ht="35.25" customHeight="1">
      <c r="A8" s="304" t="s">
        <v>13</v>
      </c>
      <c r="B8" s="109"/>
      <c r="C8" s="109"/>
      <c r="D8" s="109"/>
      <c r="E8" s="109"/>
      <c r="F8" s="110"/>
      <c r="G8" s="111"/>
    </row>
    <row r="9" spans="1:8" ht="31.5" customHeight="1">
      <c r="A9" s="298"/>
      <c r="B9" s="2"/>
      <c r="C9" s="2"/>
      <c r="D9" s="2"/>
      <c r="E9" s="2"/>
      <c r="F9" s="13"/>
      <c r="G9" s="70"/>
    </row>
    <row r="10" spans="1:8" ht="31.5" customHeight="1">
      <c r="A10" s="297" t="s">
        <v>14</v>
      </c>
      <c r="B10" s="102"/>
      <c r="C10" s="102"/>
      <c r="D10" s="102"/>
      <c r="E10" s="102"/>
      <c r="F10" s="102"/>
      <c r="G10" s="103"/>
    </row>
    <row r="11" spans="1:8" ht="31.5" customHeight="1" thickBot="1">
      <c r="A11" s="305"/>
      <c r="B11" s="71"/>
      <c r="C11" s="71"/>
      <c r="D11" s="71"/>
      <c r="E11" s="72"/>
      <c r="F11" s="72"/>
      <c r="G11" s="73"/>
    </row>
    <row r="12" spans="1:8" ht="26.25" customHeight="1">
      <c r="A12" s="300" t="s">
        <v>184</v>
      </c>
      <c r="B12" s="300"/>
      <c r="C12" s="300"/>
      <c r="D12" s="300"/>
      <c r="E12" s="300"/>
      <c r="F12" s="300"/>
      <c r="G12" s="300"/>
    </row>
  </sheetData>
  <mergeCells count="8">
    <mergeCell ref="A1:G1"/>
    <mergeCell ref="A3:A4"/>
    <mergeCell ref="A5:A6"/>
    <mergeCell ref="A12:G12"/>
    <mergeCell ref="A7:G7"/>
    <mergeCell ref="A8:A9"/>
    <mergeCell ref="A10:A11"/>
    <mergeCell ref="F2:G2"/>
  </mergeCells>
  <phoneticPr fontId="2" type="noConversion"/>
  <pageMargins left="0.62" right="0.75" top="0.95" bottom="1" header="0.44" footer="0.5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80"/>
  <sheetViews>
    <sheetView workbookViewId="0">
      <pane ySplit="1" topLeftCell="A26" activePane="bottomLeft" state="frozen"/>
      <selection pane="bottomLeft" activeCell="O14" sqref="O14"/>
    </sheetView>
  </sheetViews>
  <sheetFormatPr defaultRowHeight="14.25"/>
  <cols>
    <col min="1" max="1" width="7.5" style="1" bestFit="1" customWidth="1"/>
    <col min="2" max="2" width="12.375" style="1" customWidth="1"/>
    <col min="3" max="3" width="14.875" style="1" customWidth="1"/>
    <col min="4" max="4" width="9.625" style="1" bestFit="1" customWidth="1"/>
    <col min="5" max="5" width="16.75" style="1" bestFit="1" customWidth="1"/>
    <col min="6" max="6" width="18.375" style="1" customWidth="1"/>
    <col min="7" max="7" width="8" style="139" bestFit="1" customWidth="1"/>
    <col min="8" max="8" width="5.125" style="1" customWidth="1"/>
    <col min="9" max="9" width="5.25" style="1" customWidth="1"/>
    <col min="10" max="10" width="7.5" style="1" customWidth="1"/>
    <col min="11" max="11" width="10.875" style="1" customWidth="1"/>
    <col min="12" max="13" width="9" style="1"/>
    <col min="14" max="14" width="10.875" style="1" customWidth="1"/>
    <col min="15" max="16384" width="9" style="1"/>
  </cols>
  <sheetData>
    <row r="1" spans="1:22" ht="69" customHeight="1" thickBot="1">
      <c r="A1" s="331" t="s">
        <v>178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22" ht="28.5" customHeight="1">
      <c r="A2" s="314" t="s">
        <v>136</v>
      </c>
      <c r="B2" s="315"/>
      <c r="C2" s="315"/>
      <c r="D2" s="315"/>
      <c r="E2" s="315"/>
      <c r="F2" s="315"/>
      <c r="G2" s="316"/>
      <c r="H2" s="40"/>
      <c r="L2" s="1" t="s">
        <v>179</v>
      </c>
    </row>
    <row r="3" spans="1:22" ht="20.25">
      <c r="A3" s="322" t="s">
        <v>15</v>
      </c>
      <c r="B3" s="130" t="s">
        <v>16</v>
      </c>
      <c r="C3" s="84" t="s">
        <v>22</v>
      </c>
      <c r="D3" s="84" t="s">
        <v>21</v>
      </c>
      <c r="E3" s="84" t="s">
        <v>17</v>
      </c>
      <c r="F3" s="84" t="s">
        <v>18</v>
      </c>
      <c r="G3" s="98" t="s">
        <v>102</v>
      </c>
      <c r="H3" s="89"/>
    </row>
    <row r="4" spans="1:22">
      <c r="A4" s="322"/>
      <c r="B4" s="130">
        <f>SUM(C4:G4)</f>
        <v>120</v>
      </c>
      <c r="C4" s="93">
        <v>27</v>
      </c>
      <c r="D4" s="93">
        <v>32</v>
      </c>
      <c r="E4" s="93">
        <v>26</v>
      </c>
      <c r="F4" s="93">
        <v>30</v>
      </c>
      <c r="G4" s="168">
        <v>5</v>
      </c>
      <c r="H4" s="39"/>
      <c r="M4" s="14" t="s">
        <v>153</v>
      </c>
      <c r="V4" s="75"/>
    </row>
    <row r="5" spans="1:22">
      <c r="A5" s="322" t="s">
        <v>19</v>
      </c>
      <c r="B5" s="130" t="s">
        <v>16</v>
      </c>
      <c r="C5" s="84" t="s">
        <v>23</v>
      </c>
      <c r="D5" s="84" t="s">
        <v>20</v>
      </c>
      <c r="E5" s="2"/>
      <c r="F5" s="130"/>
      <c r="G5" s="99"/>
      <c r="H5" s="32"/>
      <c r="M5" s="323" t="s">
        <v>60</v>
      </c>
      <c r="N5" s="323" t="s">
        <v>61</v>
      </c>
      <c r="O5" s="323" t="s">
        <v>62</v>
      </c>
      <c r="P5" s="113" t="s">
        <v>65</v>
      </c>
      <c r="Q5" s="113" t="s">
        <v>66</v>
      </c>
      <c r="R5" s="113"/>
      <c r="S5" s="113"/>
      <c r="T5" s="75"/>
      <c r="V5" s="75"/>
    </row>
    <row r="6" spans="1:22">
      <c r="A6" s="322"/>
      <c r="B6" s="130">
        <f>SUM(C6:F6)</f>
        <v>102</v>
      </c>
      <c r="C6" s="93">
        <v>60</v>
      </c>
      <c r="D6" s="93">
        <v>42</v>
      </c>
      <c r="E6" s="2"/>
      <c r="F6" s="130"/>
      <c r="G6" s="99"/>
      <c r="H6" s="32"/>
      <c r="M6" s="323"/>
      <c r="N6" s="323"/>
      <c r="O6" s="323"/>
      <c r="P6" s="113" t="s">
        <v>67</v>
      </c>
      <c r="Q6" s="113" t="s">
        <v>67</v>
      </c>
      <c r="R6" s="114" t="s">
        <v>64</v>
      </c>
      <c r="S6" s="114" t="s">
        <v>63</v>
      </c>
      <c r="T6"/>
      <c r="V6" s="75"/>
    </row>
    <row r="7" spans="1:22">
      <c r="A7" s="333" t="s">
        <v>24</v>
      </c>
      <c r="B7" s="130" t="s">
        <v>16</v>
      </c>
      <c r="C7" s="336" t="s">
        <v>41</v>
      </c>
      <c r="D7" s="336"/>
      <c r="E7" s="41" t="s">
        <v>131</v>
      </c>
      <c r="F7" s="41"/>
      <c r="G7" s="99"/>
      <c r="H7" s="32"/>
      <c r="M7" s="115">
        <v>1</v>
      </c>
      <c r="N7" s="116" t="s">
        <v>22</v>
      </c>
      <c r="O7" s="115">
        <v>75</v>
      </c>
      <c r="P7" s="115">
        <v>27</v>
      </c>
      <c r="Q7" s="127">
        <v>48</v>
      </c>
      <c r="R7" s="146">
        <v>48</v>
      </c>
      <c r="S7" s="127"/>
      <c r="T7"/>
      <c r="V7" s="75"/>
    </row>
    <row r="8" spans="1:22">
      <c r="A8" s="322"/>
      <c r="B8" s="130">
        <v>63</v>
      </c>
      <c r="C8" s="336"/>
      <c r="D8" s="336"/>
      <c r="E8" s="41" t="s">
        <v>106</v>
      </c>
      <c r="F8" s="41" t="s">
        <v>151</v>
      </c>
      <c r="G8" s="99"/>
      <c r="H8" s="32"/>
      <c r="M8" s="115">
        <v>2</v>
      </c>
      <c r="N8" s="116" t="s">
        <v>23</v>
      </c>
      <c r="O8" s="115">
        <v>60</v>
      </c>
      <c r="P8" s="115">
        <v>60</v>
      </c>
      <c r="Q8" s="115"/>
      <c r="R8" s="147"/>
      <c r="S8" s="115"/>
      <c r="T8"/>
      <c r="V8" s="75"/>
    </row>
    <row r="9" spans="1:22" ht="15" thickBot="1">
      <c r="A9" s="59"/>
      <c r="B9" s="132">
        <f>SUM(B8,B6,B4)</f>
        <v>285</v>
      </c>
      <c r="C9" s="45"/>
      <c r="D9" s="45"/>
      <c r="E9" s="45"/>
      <c r="F9" s="45"/>
      <c r="G9" s="138"/>
      <c r="H9" s="32"/>
      <c r="M9" s="119">
        <v>3</v>
      </c>
      <c r="N9" s="120" t="s">
        <v>25</v>
      </c>
      <c r="O9" s="119">
        <v>72</v>
      </c>
      <c r="P9" s="119">
        <v>25</v>
      </c>
      <c r="Q9" s="119">
        <v>47</v>
      </c>
      <c r="R9" s="147">
        <v>46</v>
      </c>
      <c r="S9" s="119">
        <v>1</v>
      </c>
      <c r="T9" s="121" t="s">
        <v>69</v>
      </c>
      <c r="V9" s="75"/>
    </row>
    <row r="10" spans="1:22">
      <c r="F10" s="18"/>
      <c r="G10" s="15"/>
      <c r="H10" s="32"/>
      <c r="M10" s="115">
        <v>4</v>
      </c>
      <c r="N10" s="116" t="s">
        <v>20</v>
      </c>
      <c r="O10" s="115">
        <v>102</v>
      </c>
      <c r="P10" s="115">
        <v>42</v>
      </c>
      <c r="Q10" s="115">
        <v>60</v>
      </c>
      <c r="R10" s="147">
        <v>60</v>
      </c>
      <c r="S10" s="115"/>
      <c r="T10"/>
      <c r="V10" s="75"/>
    </row>
    <row r="11" spans="1:22" ht="15" thickBot="1">
      <c r="G11" s="15"/>
      <c r="H11" s="32"/>
      <c r="M11" s="115">
        <v>5</v>
      </c>
      <c r="N11" s="116" t="s">
        <v>18</v>
      </c>
      <c r="O11" s="115">
        <v>85</v>
      </c>
      <c r="P11" s="115">
        <v>30</v>
      </c>
      <c r="Q11" s="115">
        <v>55</v>
      </c>
      <c r="R11" s="147">
        <v>44</v>
      </c>
      <c r="S11" s="115">
        <v>11</v>
      </c>
      <c r="T11"/>
      <c r="V11" s="75"/>
    </row>
    <row r="12" spans="1:22" ht="24.75" customHeight="1">
      <c r="A12" s="314" t="s">
        <v>137</v>
      </c>
      <c r="B12" s="315"/>
      <c r="C12" s="315"/>
      <c r="D12" s="315"/>
      <c r="E12" s="315"/>
      <c r="F12" s="315"/>
      <c r="G12" s="316"/>
      <c r="H12" s="32"/>
      <c r="M12" s="115">
        <v>6</v>
      </c>
      <c r="N12" s="116" t="s">
        <v>21</v>
      </c>
      <c r="O12" s="115">
        <v>80</v>
      </c>
      <c r="P12" s="115">
        <v>32</v>
      </c>
      <c r="Q12" s="115">
        <v>48</v>
      </c>
      <c r="R12" s="147">
        <v>48</v>
      </c>
      <c r="S12" s="115"/>
      <c r="T12"/>
      <c r="V12" s="75"/>
    </row>
    <row r="13" spans="1:22">
      <c r="A13" s="322" t="s">
        <v>15</v>
      </c>
      <c r="B13" s="130" t="s">
        <v>16</v>
      </c>
      <c r="C13" s="84" t="s">
        <v>22</v>
      </c>
      <c r="D13" s="84" t="s">
        <v>21</v>
      </c>
      <c r="E13" s="84" t="s">
        <v>17</v>
      </c>
      <c r="F13" s="84" t="s">
        <v>18</v>
      </c>
      <c r="G13" s="98" t="s">
        <v>102</v>
      </c>
      <c r="H13" s="32"/>
      <c r="M13" s="115">
        <v>7</v>
      </c>
      <c r="N13" s="117" t="s">
        <v>101</v>
      </c>
      <c r="O13" s="115">
        <v>73</v>
      </c>
      <c r="P13" s="115">
        <v>51</v>
      </c>
      <c r="Q13" s="115">
        <v>22</v>
      </c>
      <c r="R13" s="147">
        <v>22</v>
      </c>
      <c r="S13" s="115"/>
      <c r="T13"/>
      <c r="V13" s="75"/>
    </row>
    <row r="14" spans="1:22">
      <c r="A14" s="322"/>
      <c r="B14" s="130">
        <f>SUM(C14:G14)</f>
        <v>120</v>
      </c>
      <c r="C14" s="93">
        <v>27</v>
      </c>
      <c r="D14" s="93">
        <v>32</v>
      </c>
      <c r="E14" s="93">
        <v>26</v>
      </c>
      <c r="F14" s="93">
        <v>30</v>
      </c>
      <c r="G14" s="168">
        <v>5</v>
      </c>
      <c r="H14" s="32"/>
      <c r="M14" s="115">
        <v>8</v>
      </c>
      <c r="N14" s="116" t="s">
        <v>17</v>
      </c>
      <c r="O14" s="115">
        <v>79</v>
      </c>
      <c r="P14" s="115">
        <v>26</v>
      </c>
      <c r="Q14" s="115">
        <v>53</v>
      </c>
      <c r="R14" s="147">
        <v>53</v>
      </c>
      <c r="S14" s="115"/>
      <c r="T14" s="162"/>
      <c r="V14" s="75"/>
    </row>
    <row r="15" spans="1:22">
      <c r="A15" s="322" t="s">
        <v>19</v>
      </c>
      <c r="B15" s="130" t="s">
        <v>16</v>
      </c>
      <c r="C15" s="84" t="s">
        <v>23</v>
      </c>
      <c r="D15" s="84" t="s">
        <v>20</v>
      </c>
      <c r="E15" s="2"/>
      <c r="F15" s="130"/>
      <c r="G15" s="99"/>
      <c r="H15" s="39"/>
      <c r="M15" s="119">
        <v>9</v>
      </c>
      <c r="N15" s="120" t="s">
        <v>28</v>
      </c>
      <c r="O15" s="119">
        <v>18</v>
      </c>
      <c r="P15" s="119">
        <v>3</v>
      </c>
      <c r="Q15" s="119">
        <v>15</v>
      </c>
      <c r="R15" s="147">
        <v>15</v>
      </c>
      <c r="S15" s="119"/>
      <c r="T15" s="121" t="s">
        <v>104</v>
      </c>
      <c r="V15" s="75"/>
    </row>
    <row r="16" spans="1:22">
      <c r="A16" s="322"/>
      <c r="B16" s="130">
        <f>SUM(C16:F16)</f>
        <v>102</v>
      </c>
      <c r="C16" s="93">
        <v>60</v>
      </c>
      <c r="D16" s="93">
        <v>42</v>
      </c>
      <c r="E16" s="2"/>
      <c r="F16" s="130"/>
      <c r="G16" s="99"/>
      <c r="H16" s="36"/>
      <c r="M16" s="115">
        <v>10</v>
      </c>
      <c r="N16" s="116" t="s">
        <v>46</v>
      </c>
      <c r="O16" s="115">
        <v>15</v>
      </c>
      <c r="P16" s="115">
        <v>15</v>
      </c>
      <c r="Q16" s="115"/>
      <c r="R16" s="147"/>
      <c r="S16" s="115"/>
      <c r="T16"/>
      <c r="V16" s="75"/>
    </row>
    <row r="17" spans="1:22">
      <c r="A17" s="322" t="s">
        <v>24</v>
      </c>
      <c r="B17" s="130" t="s">
        <v>16</v>
      </c>
      <c r="C17" s="336" t="s">
        <v>41</v>
      </c>
      <c r="D17" s="336"/>
      <c r="E17" s="41" t="s">
        <v>131</v>
      </c>
      <c r="F17" s="41"/>
      <c r="G17" s="99"/>
      <c r="H17" s="37"/>
      <c r="M17" s="119">
        <v>11</v>
      </c>
      <c r="N17" s="120" t="s">
        <v>35</v>
      </c>
      <c r="O17" s="119">
        <v>52</v>
      </c>
      <c r="P17" s="119">
        <v>11</v>
      </c>
      <c r="Q17" s="119">
        <v>41</v>
      </c>
      <c r="R17" s="147">
        <v>23</v>
      </c>
      <c r="S17" s="119">
        <v>18</v>
      </c>
      <c r="T17" s="121" t="s">
        <v>104</v>
      </c>
      <c r="V17" s="75"/>
    </row>
    <row r="18" spans="1:22">
      <c r="A18" s="322"/>
      <c r="B18" s="130">
        <v>63</v>
      </c>
      <c r="C18" s="336"/>
      <c r="D18" s="336"/>
      <c r="E18" s="41" t="s">
        <v>106</v>
      </c>
      <c r="F18" s="41" t="s">
        <v>151</v>
      </c>
      <c r="G18" s="99"/>
      <c r="H18" s="38"/>
      <c r="M18" s="119">
        <v>12</v>
      </c>
      <c r="N18" s="120" t="s">
        <v>8</v>
      </c>
      <c r="O18" s="119">
        <v>87</v>
      </c>
      <c r="P18" s="119">
        <v>33</v>
      </c>
      <c r="Q18" s="119">
        <v>54</v>
      </c>
      <c r="R18" s="147">
        <v>49</v>
      </c>
      <c r="S18" s="119">
        <v>5</v>
      </c>
      <c r="T18" s="121" t="s">
        <v>104</v>
      </c>
      <c r="V18" s="75"/>
    </row>
    <row r="19" spans="1:22" ht="15" thickBot="1">
      <c r="A19" s="59"/>
      <c r="B19" s="132">
        <f>(B14+B16+B18)</f>
        <v>285</v>
      </c>
      <c r="C19" s="45"/>
      <c r="D19" s="45"/>
      <c r="E19" s="45"/>
      <c r="F19" s="45"/>
      <c r="G19" s="138"/>
      <c r="M19" s="115">
        <v>13</v>
      </c>
      <c r="N19" s="116" t="s">
        <v>75</v>
      </c>
      <c r="O19" s="115">
        <v>91</v>
      </c>
      <c r="P19" s="115">
        <v>29</v>
      </c>
      <c r="Q19" s="115">
        <v>62</v>
      </c>
      <c r="R19" s="147">
        <v>53</v>
      </c>
      <c r="S19" s="115">
        <v>9</v>
      </c>
      <c r="T19"/>
      <c r="V19" s="75"/>
    </row>
    <row r="20" spans="1:22">
      <c r="G20" s="15"/>
      <c r="M20" s="119">
        <v>14</v>
      </c>
      <c r="N20" s="120" t="s">
        <v>76</v>
      </c>
      <c r="O20" s="119">
        <v>56</v>
      </c>
      <c r="P20" s="119">
        <v>9</v>
      </c>
      <c r="Q20" s="119">
        <v>47</v>
      </c>
      <c r="R20" s="147">
        <v>25</v>
      </c>
      <c r="S20" s="119">
        <v>22</v>
      </c>
      <c r="T20" s="121" t="s">
        <v>104</v>
      </c>
      <c r="V20" s="75"/>
    </row>
    <row r="21" spans="1:22">
      <c r="G21" s="15"/>
      <c r="M21" s="119">
        <v>15</v>
      </c>
      <c r="N21" s="120" t="s">
        <v>77</v>
      </c>
      <c r="O21" s="119">
        <v>2</v>
      </c>
      <c r="P21" s="119">
        <v>2</v>
      </c>
      <c r="Q21" s="119"/>
      <c r="R21" s="147"/>
      <c r="S21" s="119"/>
      <c r="T21" s="121" t="s">
        <v>104</v>
      </c>
      <c r="V21" s="75"/>
    </row>
    <row r="22" spans="1:22">
      <c r="G22" s="15"/>
      <c r="M22" s="115">
        <v>16</v>
      </c>
      <c r="N22" s="118" t="s">
        <v>102</v>
      </c>
      <c r="O22" s="115">
        <v>5</v>
      </c>
      <c r="P22" s="115">
        <v>5</v>
      </c>
      <c r="Q22" s="115"/>
      <c r="R22" s="147"/>
      <c r="S22" s="115"/>
      <c r="T22"/>
      <c r="V22" s="75"/>
    </row>
    <row r="23" spans="1:22" ht="13.5" customHeight="1" thickBot="1">
      <c r="G23" s="15"/>
      <c r="M23" s="119">
        <v>17</v>
      </c>
      <c r="N23" s="122" t="s">
        <v>103</v>
      </c>
      <c r="O23" s="119">
        <v>14</v>
      </c>
      <c r="P23" s="120"/>
      <c r="Q23" s="119">
        <v>14</v>
      </c>
      <c r="R23" s="147">
        <v>14</v>
      </c>
      <c r="S23" s="119"/>
      <c r="T23" s="121" t="s">
        <v>104</v>
      </c>
      <c r="V23" s="75"/>
    </row>
    <row r="24" spans="1:22" ht="22.5" customHeight="1">
      <c r="A24" s="314" t="s">
        <v>138</v>
      </c>
      <c r="B24" s="334"/>
      <c r="C24" s="334"/>
      <c r="D24" s="334"/>
      <c r="E24" s="334"/>
      <c r="F24" s="335"/>
      <c r="G24" s="140"/>
      <c r="H24" s="44"/>
      <c r="M24" s="75"/>
      <c r="N24" s="78"/>
      <c r="O24" s="79">
        <f>SUM(O7:O23)</f>
        <v>966</v>
      </c>
      <c r="P24" s="79">
        <f>SUM(P7:P23)</f>
        <v>400</v>
      </c>
      <c r="Q24" s="78">
        <f>SUM(Q7:Q23)</f>
        <v>566</v>
      </c>
      <c r="R24" s="125">
        <f>SUM(R7:R23)</f>
        <v>500</v>
      </c>
      <c r="S24" s="125">
        <f>SUM(S7:S23)</f>
        <v>66</v>
      </c>
      <c r="T24" s="75"/>
      <c r="V24" s="75"/>
    </row>
    <row r="25" spans="1:22" ht="15" customHeight="1">
      <c r="A25" s="324" t="s">
        <v>15</v>
      </c>
      <c r="B25" s="163" t="s">
        <v>147</v>
      </c>
      <c r="C25" s="84" t="s">
        <v>21</v>
      </c>
      <c r="D25" s="84" t="s">
        <v>17</v>
      </c>
      <c r="E25" s="95" t="s">
        <v>114</v>
      </c>
      <c r="F25" s="99"/>
      <c r="G25" s="141"/>
      <c r="V25" s="75"/>
    </row>
    <row r="26" spans="1:22" ht="15" customHeight="1">
      <c r="A26" s="337"/>
      <c r="B26" s="163">
        <f>SUM(C26:E26)</f>
        <v>123</v>
      </c>
      <c r="C26" s="93">
        <v>48</v>
      </c>
      <c r="D26" s="93">
        <v>53</v>
      </c>
      <c r="E26" s="93">
        <v>22</v>
      </c>
      <c r="F26" s="99"/>
      <c r="G26" s="15"/>
      <c r="M26" s="76" t="s">
        <v>80</v>
      </c>
      <c r="N26" s="80">
        <f>O7+O8+O10+O11+O12+O13+O14+O16+O19+O22</f>
        <v>665</v>
      </c>
      <c r="O26" s="81"/>
      <c r="P26"/>
      <c r="Q26" s="312" t="s">
        <v>154</v>
      </c>
      <c r="R26" s="323" t="s">
        <v>62</v>
      </c>
      <c r="S26" s="323" t="s">
        <v>78</v>
      </c>
      <c r="T26" s="310" t="s">
        <v>79</v>
      </c>
      <c r="V26" s="75"/>
    </row>
    <row r="27" spans="1:22">
      <c r="A27" s="333" t="s">
        <v>19</v>
      </c>
      <c r="B27" s="163" t="s">
        <v>147</v>
      </c>
      <c r="C27" s="84" t="s">
        <v>20</v>
      </c>
      <c r="D27" s="84" t="s">
        <v>22</v>
      </c>
      <c r="E27" s="84" t="s">
        <v>82</v>
      </c>
      <c r="F27" s="99"/>
      <c r="G27" s="15"/>
      <c r="M27" s="76" t="s">
        <v>81</v>
      </c>
      <c r="N27" s="80">
        <f>O9+O15+O17+O18+O20+O21+O23</f>
        <v>301</v>
      </c>
      <c r="O27" s="81"/>
      <c r="P27"/>
      <c r="Q27" s="313"/>
      <c r="R27" s="323"/>
      <c r="S27" s="323"/>
      <c r="T27" s="311"/>
      <c r="V27" s="75"/>
    </row>
    <row r="28" spans="1:22">
      <c r="A28" s="322"/>
      <c r="B28" s="163">
        <f>SUM(C28:E28)</f>
        <v>152</v>
      </c>
      <c r="C28" s="93">
        <v>60</v>
      </c>
      <c r="D28" s="93">
        <v>48</v>
      </c>
      <c r="E28" s="93">
        <v>44</v>
      </c>
      <c r="F28" s="99"/>
      <c r="M28" s="75"/>
      <c r="N28" s="75">
        <f>SUM(N26:N27)</f>
        <v>966</v>
      </c>
      <c r="O28" s="75"/>
      <c r="P28"/>
      <c r="Q28" s="120" t="s">
        <v>25</v>
      </c>
      <c r="R28" s="119">
        <v>72</v>
      </c>
      <c r="S28" s="77">
        <v>25</v>
      </c>
      <c r="T28" s="82">
        <v>47</v>
      </c>
      <c r="V28" s="75"/>
    </row>
    <row r="29" spans="1:22">
      <c r="A29" s="49"/>
      <c r="B29" s="163"/>
      <c r="C29" s="15"/>
      <c r="D29" s="15"/>
      <c r="E29" s="94"/>
      <c r="F29" s="99"/>
      <c r="M29" s="75"/>
      <c r="N29" s="75"/>
      <c r="O29" s="75"/>
      <c r="P29"/>
      <c r="Q29" s="120" t="s">
        <v>28</v>
      </c>
      <c r="R29" s="119">
        <v>18</v>
      </c>
      <c r="S29" s="77">
        <v>3</v>
      </c>
      <c r="T29" s="77">
        <v>15</v>
      </c>
      <c r="V29" s="75"/>
    </row>
    <row r="30" spans="1:22">
      <c r="A30" s="333" t="s">
        <v>24</v>
      </c>
      <c r="B30" s="163" t="s">
        <v>147</v>
      </c>
      <c r="C30" s="345" t="s">
        <v>41</v>
      </c>
      <c r="D30" s="346"/>
      <c r="E30" s="41" t="s">
        <v>132</v>
      </c>
      <c r="F30" s="67" t="s">
        <v>134</v>
      </c>
      <c r="M30" s="75"/>
      <c r="N30" s="75"/>
      <c r="O30" s="75"/>
      <c r="P30"/>
      <c r="Q30" s="120" t="s">
        <v>35</v>
      </c>
      <c r="R30" s="119">
        <v>52</v>
      </c>
      <c r="S30" s="77">
        <v>11</v>
      </c>
      <c r="T30" s="77">
        <v>41</v>
      </c>
      <c r="V30" s="75"/>
    </row>
    <row r="31" spans="1:22">
      <c r="A31" s="333"/>
      <c r="B31" s="163">
        <v>124</v>
      </c>
      <c r="C31" s="347"/>
      <c r="D31" s="348"/>
      <c r="E31" s="41" t="s">
        <v>133</v>
      </c>
      <c r="F31" s="67" t="s">
        <v>135</v>
      </c>
      <c r="M31"/>
      <c r="N31"/>
      <c r="O31" s="75"/>
      <c r="P31"/>
      <c r="Q31" s="120" t="s">
        <v>8</v>
      </c>
      <c r="R31" s="119">
        <v>87</v>
      </c>
      <c r="S31" s="77">
        <v>33</v>
      </c>
      <c r="T31" s="77">
        <v>54</v>
      </c>
      <c r="V31" s="75"/>
    </row>
    <row r="32" spans="1:22" ht="15" thickBot="1">
      <c r="A32" s="34"/>
      <c r="B32" s="132">
        <f>SUM(B26,B28,B31)</f>
        <v>399</v>
      </c>
      <c r="C32" s="22"/>
      <c r="D32" s="22"/>
      <c r="E32" s="22"/>
      <c r="F32" s="35"/>
      <c r="M32"/>
      <c r="N32"/>
      <c r="O32" s="75"/>
      <c r="P32"/>
      <c r="Q32" s="120" t="s">
        <v>76</v>
      </c>
      <c r="R32" s="119">
        <v>56</v>
      </c>
      <c r="S32" s="77">
        <v>9</v>
      </c>
      <c r="T32" s="77">
        <v>47</v>
      </c>
      <c r="V32" s="75"/>
    </row>
    <row r="33" spans="1:22">
      <c r="A33" s="17"/>
      <c r="B33" s="17"/>
      <c r="C33" s="17"/>
      <c r="D33" s="17"/>
      <c r="E33" s="17"/>
      <c r="F33" s="17"/>
      <c r="M33"/>
      <c r="N33"/>
      <c r="O33" s="75"/>
      <c r="P33"/>
      <c r="Q33" s="123" t="s">
        <v>77</v>
      </c>
      <c r="R33" s="119">
        <v>2</v>
      </c>
      <c r="S33" s="77">
        <v>2</v>
      </c>
      <c r="T33" s="77"/>
      <c r="V33" s="75"/>
    </row>
    <row r="34" spans="1:22" ht="15" thickBot="1">
      <c r="M34"/>
      <c r="Q34" s="122" t="s">
        <v>103</v>
      </c>
      <c r="R34" s="119">
        <v>14</v>
      </c>
      <c r="S34" s="77"/>
      <c r="T34" s="77">
        <v>14</v>
      </c>
      <c r="V34" s="75"/>
    </row>
    <row r="35" spans="1:22" ht="21" customHeight="1">
      <c r="A35" s="319" t="s">
        <v>145</v>
      </c>
      <c r="B35" s="338"/>
      <c r="C35" s="338"/>
      <c r="D35" s="338"/>
      <c r="E35" s="338"/>
      <c r="F35" s="338"/>
      <c r="G35" s="164" t="s">
        <v>90</v>
      </c>
      <c r="J35"/>
      <c r="K35" s="38"/>
      <c r="L35" s="75"/>
      <c r="M35"/>
      <c r="Q35"/>
      <c r="R35">
        <f>SUM(R28:R34)</f>
        <v>301</v>
      </c>
      <c r="S35">
        <f>SUM(S28:S34)</f>
        <v>83</v>
      </c>
      <c r="T35">
        <f>SUM(T28:T34)</f>
        <v>218</v>
      </c>
      <c r="U35" s="75"/>
      <c r="V35" s="75"/>
    </row>
    <row r="36" spans="1:22" ht="14.25" customHeight="1">
      <c r="A36" s="324" t="s">
        <v>15</v>
      </c>
      <c r="B36" s="163" t="s">
        <v>147</v>
      </c>
      <c r="C36" s="84" t="s">
        <v>20</v>
      </c>
      <c r="D36" s="84" t="s">
        <v>23</v>
      </c>
      <c r="E36" s="2"/>
      <c r="F36" s="2"/>
      <c r="G36" s="328" t="s">
        <v>89</v>
      </c>
      <c r="H36" s="17"/>
      <c r="J36"/>
      <c r="M36"/>
      <c r="U36" s="75"/>
      <c r="V36" s="75"/>
    </row>
    <row r="37" spans="1:22">
      <c r="A37" s="325"/>
      <c r="B37" s="163">
        <f>SUM(C37:F37)</f>
        <v>162</v>
      </c>
      <c r="C37" s="93">
        <v>102</v>
      </c>
      <c r="D37" s="93">
        <v>60</v>
      </c>
      <c r="E37" s="2"/>
      <c r="F37" s="2"/>
      <c r="G37" s="329"/>
      <c r="H37" s="17"/>
      <c r="J37"/>
      <c r="M37"/>
      <c r="U37" s="75"/>
      <c r="V37" s="75"/>
    </row>
    <row r="38" spans="1:22">
      <c r="A38" s="324" t="s">
        <v>19</v>
      </c>
      <c r="B38" s="163" t="s">
        <v>147</v>
      </c>
      <c r="C38" s="84" t="s">
        <v>22</v>
      </c>
      <c r="D38" s="95" t="s">
        <v>114</v>
      </c>
      <c r="E38" s="2"/>
      <c r="F38" s="2"/>
      <c r="G38" s="329"/>
      <c r="H38" s="17"/>
      <c r="J38"/>
      <c r="M38"/>
      <c r="U38" s="75"/>
      <c r="V38" s="75"/>
    </row>
    <row r="39" spans="1:22">
      <c r="A39" s="325"/>
      <c r="B39" s="163">
        <f>SUM(C39:F39)</f>
        <v>148</v>
      </c>
      <c r="C39" s="93">
        <v>75</v>
      </c>
      <c r="D39" s="93">
        <v>73</v>
      </c>
      <c r="E39" s="2"/>
      <c r="F39" s="2"/>
      <c r="G39" s="329"/>
      <c r="H39" s="17"/>
      <c r="J39"/>
      <c r="M39"/>
      <c r="U39" s="75"/>
      <c r="V39" s="75"/>
    </row>
    <row r="40" spans="1:22">
      <c r="A40" s="324" t="s">
        <v>24</v>
      </c>
      <c r="B40" s="163" t="s">
        <v>16</v>
      </c>
      <c r="C40" s="84" t="s">
        <v>21</v>
      </c>
      <c r="D40" s="84" t="s">
        <v>27</v>
      </c>
      <c r="E40" s="2"/>
      <c r="F40" s="2"/>
      <c r="G40" s="329"/>
      <c r="H40" s="17"/>
      <c r="J40"/>
      <c r="M40"/>
      <c r="U40" s="75"/>
      <c r="V40" s="75"/>
    </row>
    <row r="41" spans="1:22">
      <c r="A41" s="325"/>
      <c r="B41" s="163">
        <f>SUM(C41:F41)</f>
        <v>162</v>
      </c>
      <c r="C41" s="93">
        <v>80</v>
      </c>
      <c r="D41" s="93">
        <v>82</v>
      </c>
      <c r="E41" s="2"/>
      <c r="F41" s="2"/>
      <c r="G41" s="329"/>
      <c r="H41" s="17"/>
      <c r="J41"/>
      <c r="M41"/>
      <c r="U41" s="75"/>
      <c r="V41" s="75"/>
    </row>
    <row r="42" spans="1:22">
      <c r="A42" s="324" t="s">
        <v>26</v>
      </c>
      <c r="B42" s="163" t="s">
        <v>16</v>
      </c>
      <c r="C42" s="84" t="s">
        <v>17</v>
      </c>
      <c r="D42" s="84" t="s">
        <v>18</v>
      </c>
      <c r="E42" s="84" t="s">
        <v>102</v>
      </c>
      <c r="F42" s="2"/>
      <c r="G42" s="329"/>
      <c r="H42" s="17"/>
      <c r="J42"/>
      <c r="M42"/>
      <c r="U42" s="75"/>
      <c r="V42" s="75"/>
    </row>
    <row r="43" spans="1:22">
      <c r="A43" s="325"/>
      <c r="B43" s="163">
        <f>SUM(C43:E43)</f>
        <v>158</v>
      </c>
      <c r="C43" s="93">
        <v>79</v>
      </c>
      <c r="D43" s="93">
        <v>74</v>
      </c>
      <c r="E43" s="93">
        <v>5</v>
      </c>
      <c r="F43" s="2"/>
      <c r="G43" s="330"/>
      <c r="H43" s="17"/>
      <c r="J43"/>
      <c r="M43"/>
      <c r="U43" s="75"/>
      <c r="V43" s="75"/>
    </row>
    <row r="44" spans="1:22" ht="14.25" customHeight="1">
      <c r="A44" s="326" t="s">
        <v>87</v>
      </c>
      <c r="B44" s="163" t="s">
        <v>147</v>
      </c>
      <c r="C44" s="84" t="s">
        <v>148</v>
      </c>
      <c r="D44" s="84" t="s">
        <v>149</v>
      </c>
      <c r="E44" s="84" t="s">
        <v>103</v>
      </c>
      <c r="F44" s="93"/>
      <c r="G44" s="308" t="s">
        <v>47</v>
      </c>
      <c r="H44" s="17"/>
      <c r="J44"/>
      <c r="U44"/>
      <c r="V44" s="75"/>
    </row>
    <row r="45" spans="1:22">
      <c r="A45" s="327"/>
      <c r="B45" s="163">
        <f>SUM(C45:F45)</f>
        <v>119</v>
      </c>
      <c r="C45" s="93">
        <v>71</v>
      </c>
      <c r="D45" s="93">
        <v>34</v>
      </c>
      <c r="E45" s="93">
        <v>14</v>
      </c>
      <c r="F45" s="93"/>
      <c r="G45" s="309"/>
      <c r="H45" s="17"/>
    </row>
    <row r="46" spans="1:22">
      <c r="A46" s="326" t="s">
        <v>88</v>
      </c>
      <c r="B46" s="163" t="s">
        <v>147</v>
      </c>
      <c r="C46" s="84" t="s">
        <v>44</v>
      </c>
      <c r="D46" s="84" t="s">
        <v>76</v>
      </c>
      <c r="E46" s="84" t="s">
        <v>28</v>
      </c>
      <c r="F46" s="84" t="s">
        <v>91</v>
      </c>
      <c r="G46" s="309"/>
      <c r="H46" s="17"/>
    </row>
    <row r="47" spans="1:22">
      <c r="A47" s="327"/>
      <c r="B47" s="163">
        <f>SUM(C47:F47)</f>
        <v>136</v>
      </c>
      <c r="C47" s="93">
        <v>82</v>
      </c>
      <c r="D47" s="93">
        <v>34</v>
      </c>
      <c r="E47" s="93">
        <v>18</v>
      </c>
      <c r="F47" s="93">
        <v>2</v>
      </c>
      <c r="G47" s="332"/>
      <c r="H47" s="17"/>
    </row>
    <row r="48" spans="1:22" ht="15" thickBot="1">
      <c r="A48" s="59"/>
      <c r="B48" s="132">
        <f>SUM(B37,B39,B43,B45,B47,B41)</f>
        <v>885</v>
      </c>
      <c r="C48" s="45"/>
      <c r="D48" s="45"/>
      <c r="E48" s="45"/>
      <c r="F48" s="45"/>
      <c r="G48" s="138"/>
      <c r="H48" s="17"/>
    </row>
    <row r="52" spans="1:8" ht="15" thickBot="1">
      <c r="H52" s="17"/>
    </row>
    <row r="53" spans="1:8" ht="24" customHeight="1">
      <c r="A53" s="319" t="s">
        <v>146</v>
      </c>
      <c r="B53" s="320"/>
      <c r="C53" s="320"/>
      <c r="D53" s="320"/>
      <c r="E53" s="320"/>
      <c r="F53" s="320"/>
      <c r="G53" s="164" t="s">
        <v>90</v>
      </c>
      <c r="H53" s="57"/>
    </row>
    <row r="54" spans="1:8" ht="14.25" customHeight="1">
      <c r="A54" s="321" t="s">
        <v>83</v>
      </c>
      <c r="B54" s="163" t="s">
        <v>147</v>
      </c>
      <c r="C54" s="84" t="s">
        <v>44</v>
      </c>
      <c r="D54" s="84" t="s">
        <v>148</v>
      </c>
      <c r="E54" s="84" t="s">
        <v>150</v>
      </c>
      <c r="F54" s="84" t="s">
        <v>152</v>
      </c>
      <c r="G54" s="308" t="s">
        <v>47</v>
      </c>
      <c r="H54" s="57"/>
    </row>
    <row r="55" spans="1:8">
      <c r="A55" s="322"/>
      <c r="B55" s="163">
        <f>SUM(C55:F55)</f>
        <v>72</v>
      </c>
      <c r="C55" s="93">
        <v>33</v>
      </c>
      <c r="D55" s="93">
        <v>25</v>
      </c>
      <c r="E55" s="93">
        <v>9</v>
      </c>
      <c r="F55" s="93">
        <v>5</v>
      </c>
      <c r="G55" s="309"/>
      <c r="H55" s="57"/>
    </row>
    <row r="56" spans="1:8" ht="14.25" customHeight="1">
      <c r="A56" s="317" t="s">
        <v>139</v>
      </c>
      <c r="B56" s="163" t="s">
        <v>147</v>
      </c>
      <c r="C56" s="84" t="s">
        <v>44</v>
      </c>
      <c r="D56" s="84" t="s">
        <v>28</v>
      </c>
      <c r="E56" s="84"/>
      <c r="F56" s="84"/>
      <c r="G56" s="309"/>
      <c r="H56" s="57"/>
    </row>
    <row r="57" spans="1:8">
      <c r="A57" s="318"/>
      <c r="B57" s="163">
        <f>SUM(C57:F57)</f>
        <v>64</v>
      </c>
      <c r="C57" s="93">
        <v>49</v>
      </c>
      <c r="D57" s="93">
        <v>15</v>
      </c>
      <c r="E57" s="84"/>
      <c r="F57" s="84"/>
      <c r="G57" s="309"/>
      <c r="H57" s="57"/>
    </row>
    <row r="58" spans="1:8" ht="14.25" customHeight="1">
      <c r="A58" s="317" t="s">
        <v>140</v>
      </c>
      <c r="B58" s="163" t="s">
        <v>147</v>
      </c>
      <c r="C58" s="84" t="s">
        <v>148</v>
      </c>
      <c r="D58" s="84" t="s">
        <v>76</v>
      </c>
      <c r="E58" s="84" t="s">
        <v>103</v>
      </c>
      <c r="F58" s="84"/>
      <c r="G58" s="309"/>
      <c r="H58" s="57"/>
    </row>
    <row r="59" spans="1:8">
      <c r="A59" s="318"/>
      <c r="B59" s="163">
        <f>SUM(C59:E59)</f>
        <v>85</v>
      </c>
      <c r="C59" s="93">
        <v>46</v>
      </c>
      <c r="D59" s="93">
        <v>25</v>
      </c>
      <c r="E59" s="93">
        <v>14</v>
      </c>
      <c r="F59" s="84"/>
      <c r="G59" s="309"/>
      <c r="H59" s="57"/>
    </row>
    <row r="60" spans="1:8">
      <c r="A60" s="342"/>
      <c r="B60" s="343"/>
      <c r="C60" s="343"/>
      <c r="D60" s="343"/>
      <c r="E60" s="343"/>
      <c r="F60" s="344"/>
      <c r="G60" s="33"/>
      <c r="H60" s="57"/>
    </row>
    <row r="61" spans="1:8" ht="14.25" customHeight="1">
      <c r="A61" s="339" t="s">
        <v>84</v>
      </c>
      <c r="B61" s="163" t="s">
        <v>147</v>
      </c>
      <c r="C61" s="84" t="s">
        <v>45</v>
      </c>
      <c r="D61" s="84" t="s">
        <v>46</v>
      </c>
      <c r="E61" s="163"/>
      <c r="F61" s="2"/>
      <c r="G61" s="328" t="s">
        <v>48</v>
      </c>
      <c r="H61" s="57"/>
    </row>
    <row r="62" spans="1:8">
      <c r="A62" s="340"/>
      <c r="B62" s="163">
        <f>SUM(C62:F62)</f>
        <v>75</v>
      </c>
      <c r="C62" s="93">
        <v>60</v>
      </c>
      <c r="D62" s="93">
        <v>15</v>
      </c>
      <c r="E62" s="163"/>
      <c r="F62" s="2"/>
      <c r="G62" s="329"/>
      <c r="H62" s="57"/>
    </row>
    <row r="63" spans="1:8" ht="15" customHeight="1">
      <c r="A63" s="339" t="s">
        <v>85</v>
      </c>
      <c r="B63" s="163" t="s">
        <v>147</v>
      </c>
      <c r="C63" s="84" t="s">
        <v>21</v>
      </c>
      <c r="D63" s="84" t="s">
        <v>20</v>
      </c>
      <c r="E63" s="2"/>
      <c r="F63" s="16"/>
      <c r="G63" s="329"/>
      <c r="H63" s="57"/>
    </row>
    <row r="64" spans="1:8">
      <c r="A64" s="340"/>
      <c r="B64" s="163">
        <f>SUM(C64:F64)</f>
        <v>74</v>
      </c>
      <c r="C64" s="93">
        <v>32</v>
      </c>
      <c r="D64" s="93">
        <v>42</v>
      </c>
      <c r="E64" s="2"/>
      <c r="F64" s="16"/>
      <c r="G64" s="329"/>
      <c r="H64" s="57"/>
    </row>
    <row r="65" spans="1:8" ht="14.25" customHeight="1">
      <c r="A65" s="321" t="s">
        <v>86</v>
      </c>
      <c r="B65" s="163" t="s">
        <v>147</v>
      </c>
      <c r="C65" s="84" t="s">
        <v>22</v>
      </c>
      <c r="D65" s="84" t="s">
        <v>43</v>
      </c>
      <c r="E65" s="84" t="s">
        <v>42</v>
      </c>
      <c r="F65" s="84" t="s">
        <v>102</v>
      </c>
      <c r="G65" s="329"/>
      <c r="H65" s="57"/>
    </row>
    <row r="66" spans="1:8">
      <c r="A66" s="322"/>
      <c r="B66" s="163">
        <f>SUM(C66:F66)</f>
        <v>88</v>
      </c>
      <c r="C66" s="93">
        <v>27</v>
      </c>
      <c r="D66" s="93">
        <v>26</v>
      </c>
      <c r="E66" s="93">
        <v>30</v>
      </c>
      <c r="F66" s="93">
        <v>5</v>
      </c>
      <c r="G66" s="329"/>
      <c r="H66" s="57"/>
    </row>
    <row r="67" spans="1:8" ht="14.25" customHeight="1">
      <c r="A67" s="321" t="s">
        <v>92</v>
      </c>
      <c r="B67" s="163" t="s">
        <v>147</v>
      </c>
      <c r="C67" s="83" t="s">
        <v>113</v>
      </c>
      <c r="D67" s="84" t="s">
        <v>27</v>
      </c>
      <c r="E67" s="163"/>
      <c r="F67" s="16"/>
      <c r="G67" s="329"/>
      <c r="H67" s="57"/>
    </row>
    <row r="68" spans="1:8">
      <c r="A68" s="322"/>
      <c r="B68" s="163">
        <f>SUM(C68:F68)</f>
        <v>80</v>
      </c>
      <c r="C68" s="93">
        <v>51</v>
      </c>
      <c r="D68" s="93">
        <v>29</v>
      </c>
      <c r="E68" s="163"/>
      <c r="F68" s="16"/>
      <c r="G68" s="329"/>
      <c r="H68" s="57"/>
    </row>
    <row r="69" spans="1:8" ht="14.25" customHeight="1">
      <c r="A69" s="322"/>
      <c r="B69" s="341"/>
      <c r="C69" s="341"/>
      <c r="D69" s="341"/>
      <c r="E69" s="341"/>
      <c r="F69" s="341"/>
      <c r="G69" s="329"/>
      <c r="H69" s="57"/>
    </row>
    <row r="70" spans="1:8" ht="14.25" customHeight="1">
      <c r="A70" s="317" t="s">
        <v>141</v>
      </c>
      <c r="B70" s="163" t="s">
        <v>147</v>
      </c>
      <c r="C70" s="83" t="s">
        <v>20</v>
      </c>
      <c r="D70" s="83"/>
      <c r="E70" s="83"/>
      <c r="F70" s="83"/>
      <c r="G70" s="329"/>
      <c r="H70" s="57"/>
    </row>
    <row r="71" spans="1:8" ht="14.25" customHeight="1">
      <c r="A71" s="318"/>
      <c r="B71" s="163">
        <f>SUM(C71:F71)</f>
        <v>60</v>
      </c>
      <c r="C71" s="93">
        <v>60</v>
      </c>
      <c r="D71" s="93"/>
      <c r="E71" s="83"/>
      <c r="F71" s="83"/>
      <c r="G71" s="329"/>
      <c r="H71" s="57"/>
    </row>
    <row r="72" spans="1:8" ht="14.25" customHeight="1">
      <c r="A72" s="317" t="s">
        <v>142</v>
      </c>
      <c r="B72" s="163" t="s">
        <v>147</v>
      </c>
      <c r="C72" s="83" t="s">
        <v>22</v>
      </c>
      <c r="D72" s="83" t="s">
        <v>113</v>
      </c>
      <c r="E72" s="83"/>
      <c r="F72" s="83"/>
      <c r="G72" s="329"/>
      <c r="H72" s="57"/>
    </row>
    <row r="73" spans="1:8" ht="14.25" customHeight="1">
      <c r="A73" s="318"/>
      <c r="B73" s="163">
        <f>SUM(C73:F73)</f>
        <v>70</v>
      </c>
      <c r="C73" s="93">
        <v>48</v>
      </c>
      <c r="D73" s="93">
        <v>22</v>
      </c>
      <c r="E73" s="83"/>
      <c r="F73" s="83"/>
      <c r="G73" s="329"/>
      <c r="H73" s="57"/>
    </row>
    <row r="74" spans="1:8" ht="14.25" customHeight="1">
      <c r="A74" s="317" t="s">
        <v>143</v>
      </c>
      <c r="B74" s="163" t="s">
        <v>147</v>
      </c>
      <c r="C74" s="83" t="s">
        <v>17</v>
      </c>
      <c r="D74" s="83" t="s">
        <v>27</v>
      </c>
      <c r="E74" s="83"/>
      <c r="F74" s="83"/>
      <c r="G74" s="329"/>
      <c r="H74" s="57"/>
    </row>
    <row r="75" spans="1:8" ht="14.25" customHeight="1">
      <c r="A75" s="318"/>
      <c r="B75" s="163">
        <f>SUM(C75:F75)</f>
        <v>106</v>
      </c>
      <c r="C75" s="93">
        <v>53</v>
      </c>
      <c r="D75" s="93">
        <v>53</v>
      </c>
      <c r="E75" s="83"/>
      <c r="F75" s="83"/>
      <c r="G75" s="329"/>
      <c r="H75" s="57"/>
    </row>
    <row r="76" spans="1:8" ht="14.25" customHeight="1">
      <c r="A76" s="317" t="s">
        <v>144</v>
      </c>
      <c r="B76" s="163" t="s">
        <v>147</v>
      </c>
      <c r="C76" s="83" t="s">
        <v>42</v>
      </c>
      <c r="D76" s="83" t="s">
        <v>21</v>
      </c>
      <c r="E76" s="83"/>
      <c r="F76" s="83"/>
      <c r="G76" s="329"/>
      <c r="H76" s="57"/>
    </row>
    <row r="77" spans="1:8" ht="14.25" customHeight="1">
      <c r="A77" s="318"/>
      <c r="B77" s="163">
        <f>SUM(C77:F77)</f>
        <v>92</v>
      </c>
      <c r="C77" s="93">
        <v>44</v>
      </c>
      <c r="D77" s="93">
        <v>48</v>
      </c>
      <c r="E77" s="83"/>
      <c r="F77" s="83"/>
      <c r="G77" s="330"/>
      <c r="H77" s="57"/>
    </row>
    <row r="78" spans="1:8" ht="15" thickBot="1">
      <c r="A78" s="165"/>
      <c r="B78" s="132">
        <f>SUM(B73,B55,B57,B62,B64,B66,B68,B71,B75,B59,B77)</f>
        <v>866</v>
      </c>
      <c r="C78" s="166"/>
      <c r="D78" s="167"/>
      <c r="E78" s="167"/>
      <c r="F78" s="167"/>
      <c r="G78" s="138"/>
      <c r="H78" s="57"/>
    </row>
    <row r="79" spans="1:8" ht="14.25" customHeight="1">
      <c r="A79" s="19"/>
      <c r="B79" s="20"/>
      <c r="C79" s="21"/>
      <c r="E79" s="21"/>
      <c r="F79" s="21"/>
      <c r="G79" s="15"/>
      <c r="H79" s="57"/>
    </row>
    <row r="80" spans="1:8" ht="23.25" customHeight="1"/>
  </sheetData>
  <mergeCells count="48">
    <mergeCell ref="A63:A64"/>
    <mergeCell ref="A61:A62"/>
    <mergeCell ref="A69:F69"/>
    <mergeCell ref="G61:G77"/>
    <mergeCell ref="M5:M6"/>
    <mergeCell ref="A76:A77"/>
    <mergeCell ref="A74:A75"/>
    <mergeCell ref="A72:A73"/>
    <mergeCell ref="A65:A66"/>
    <mergeCell ref="A70:A71"/>
    <mergeCell ref="A67:A68"/>
    <mergeCell ref="A60:F60"/>
    <mergeCell ref="A58:A59"/>
    <mergeCell ref="C17:D18"/>
    <mergeCell ref="C30:D31"/>
    <mergeCell ref="A38:A39"/>
    <mergeCell ref="A1:K1"/>
    <mergeCell ref="G44:G47"/>
    <mergeCell ref="A44:A45"/>
    <mergeCell ref="A36:A37"/>
    <mergeCell ref="A30:A31"/>
    <mergeCell ref="A24:F24"/>
    <mergeCell ref="A40:A41"/>
    <mergeCell ref="A3:A4"/>
    <mergeCell ref="C7:D8"/>
    <mergeCell ref="A5:A6"/>
    <mergeCell ref="A7:A8"/>
    <mergeCell ref="A25:A26"/>
    <mergeCell ref="A27:A28"/>
    <mergeCell ref="A17:A18"/>
    <mergeCell ref="A35:F35"/>
    <mergeCell ref="A15:A16"/>
    <mergeCell ref="G54:G59"/>
    <mergeCell ref="T26:T27"/>
    <mergeCell ref="Q26:Q27"/>
    <mergeCell ref="A2:G2"/>
    <mergeCell ref="A56:A57"/>
    <mergeCell ref="A53:F53"/>
    <mergeCell ref="A54:A55"/>
    <mergeCell ref="A13:A14"/>
    <mergeCell ref="A12:G12"/>
    <mergeCell ref="N5:N6"/>
    <mergeCell ref="O5:O6"/>
    <mergeCell ref="R26:R27"/>
    <mergeCell ref="S26:S27"/>
    <mergeCell ref="A42:A43"/>
    <mergeCell ref="A46:A47"/>
    <mergeCell ref="G36:G43"/>
  </mergeCells>
  <phoneticPr fontId="2" type="noConversion"/>
  <pageMargins left="0.47244094488188981" right="0.39370078740157483" top="0.43" bottom="0.4" header="0.2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1"/>
  <sheetViews>
    <sheetView workbookViewId="0">
      <selection activeCell="W5" sqref="W5"/>
    </sheetView>
  </sheetViews>
  <sheetFormatPr defaultRowHeight="14.25"/>
  <cols>
    <col min="1" max="1" width="6.125" style="29" customWidth="1"/>
    <col min="2" max="2" width="7.375" style="1" customWidth="1"/>
    <col min="3" max="3" width="8.625" style="1" customWidth="1"/>
    <col min="4" max="4" width="7.25" style="1" customWidth="1"/>
    <col min="5" max="5" width="8" style="1" customWidth="1"/>
    <col min="6" max="6" width="9.875" style="1" customWidth="1"/>
    <col min="7" max="7" width="9.125" style="1" customWidth="1"/>
    <col min="8" max="8" width="7.75" style="1" customWidth="1"/>
    <col min="9" max="9" width="7.375" style="1" customWidth="1"/>
    <col min="10" max="10" width="9.625" style="1" customWidth="1"/>
    <col min="11" max="11" width="9.375" style="1" customWidth="1"/>
    <col min="12" max="12" width="6.75" style="1" customWidth="1"/>
    <col min="13" max="13" width="7.25" style="1" customWidth="1"/>
    <col min="14" max="14" width="9.625" style="1" customWidth="1"/>
    <col min="15" max="15" width="3.625" style="1" customWidth="1"/>
    <col min="16" max="16" width="9.625" style="1" customWidth="1"/>
    <col min="17" max="17" width="4.5" style="1" customWidth="1"/>
    <col min="18" max="18" width="10.125" style="1" customWidth="1"/>
    <col min="19" max="19" width="4.875" style="1" customWidth="1"/>
    <col min="20" max="20" width="5" style="1" customWidth="1"/>
    <col min="21" max="21" width="7" style="1" customWidth="1"/>
    <col min="22" max="16384" width="9" style="1"/>
  </cols>
  <sheetData>
    <row r="1" spans="1:24" ht="43.5" customHeight="1" thickBot="1">
      <c r="A1" s="349" t="s">
        <v>156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4" ht="24" customHeight="1" thickBot="1">
      <c r="A2" s="58" t="s">
        <v>0</v>
      </c>
      <c r="B2" s="350" t="s">
        <v>1</v>
      </c>
      <c r="C2" s="351"/>
      <c r="D2" s="351"/>
      <c r="E2" s="352"/>
      <c r="F2" s="353" t="s">
        <v>2</v>
      </c>
      <c r="G2" s="351"/>
      <c r="H2" s="351"/>
      <c r="I2" s="354"/>
      <c r="J2" s="355" t="s">
        <v>3</v>
      </c>
      <c r="K2" s="356"/>
      <c r="L2" s="356"/>
      <c r="M2" s="357"/>
      <c r="N2" s="350" t="s">
        <v>4</v>
      </c>
      <c r="O2" s="351"/>
      <c r="P2" s="351"/>
      <c r="Q2" s="354"/>
      <c r="R2" s="355" t="s">
        <v>5</v>
      </c>
      <c r="S2" s="356"/>
      <c r="T2" s="356"/>
      <c r="U2" s="357"/>
    </row>
    <row r="3" spans="1:24" ht="36" customHeight="1">
      <c r="A3" s="364" t="s">
        <v>6</v>
      </c>
      <c r="B3" s="175"/>
      <c r="C3" s="149" t="s">
        <v>37</v>
      </c>
      <c r="D3" s="85" t="s">
        <v>56</v>
      </c>
      <c r="E3" s="55"/>
      <c r="F3" s="148" t="s">
        <v>7</v>
      </c>
      <c r="G3" s="281"/>
      <c r="H3" s="142" t="s">
        <v>115</v>
      </c>
      <c r="I3" s="178"/>
      <c r="J3" s="158" t="s">
        <v>37</v>
      </c>
      <c r="K3" s="276"/>
      <c r="L3" s="260" t="s">
        <v>110</v>
      </c>
      <c r="M3" s="159"/>
      <c r="N3" s="270" t="s">
        <v>7</v>
      </c>
      <c r="O3" s="53"/>
      <c r="P3" s="273" t="s">
        <v>7</v>
      </c>
      <c r="Q3" s="55"/>
      <c r="R3" s="262" t="s">
        <v>110</v>
      </c>
      <c r="S3" s="52"/>
      <c r="T3" s="289"/>
      <c r="U3" s="171"/>
    </row>
    <row r="4" spans="1:24" ht="24.75">
      <c r="A4" s="362"/>
      <c r="B4" s="174"/>
      <c r="C4" s="60" t="s">
        <v>160</v>
      </c>
      <c r="D4" s="42" t="s">
        <v>120</v>
      </c>
      <c r="E4" s="47"/>
      <c r="F4" s="64" t="s">
        <v>159</v>
      </c>
      <c r="G4" s="26"/>
      <c r="H4" s="42" t="s">
        <v>120</v>
      </c>
      <c r="I4" s="133"/>
      <c r="J4" s="60" t="s">
        <v>50</v>
      </c>
      <c r="K4" s="26"/>
      <c r="L4" s="261" t="s">
        <v>128</v>
      </c>
      <c r="M4" s="133"/>
      <c r="N4" s="271" t="s">
        <v>159</v>
      </c>
      <c r="O4" s="26"/>
      <c r="P4" s="12" t="s">
        <v>161</v>
      </c>
      <c r="Q4" s="47"/>
      <c r="R4" s="263" t="s">
        <v>128</v>
      </c>
      <c r="S4" s="109"/>
      <c r="T4" s="56"/>
      <c r="U4" s="47"/>
    </row>
    <row r="5" spans="1:24" ht="29.25" customHeight="1">
      <c r="A5" s="362"/>
      <c r="B5" s="174"/>
      <c r="C5" s="61" t="s">
        <v>38</v>
      </c>
      <c r="D5" s="43" t="s">
        <v>201</v>
      </c>
      <c r="E5" s="48"/>
      <c r="F5" s="65" t="s">
        <v>40</v>
      </c>
      <c r="G5" s="63"/>
      <c r="H5" s="43" t="s">
        <v>203</v>
      </c>
      <c r="I5" s="134"/>
      <c r="J5" s="279" t="s">
        <v>39</v>
      </c>
      <c r="K5" s="63"/>
      <c r="L5" s="261" t="s">
        <v>193</v>
      </c>
      <c r="M5" s="134"/>
      <c r="N5" s="272" t="s">
        <v>40</v>
      </c>
      <c r="O5" s="63"/>
      <c r="P5" s="9" t="s">
        <v>38</v>
      </c>
      <c r="Q5" s="48"/>
      <c r="R5" s="261" t="s">
        <v>185</v>
      </c>
      <c r="S5" s="176"/>
      <c r="T5" s="26"/>
      <c r="U5" s="48"/>
    </row>
    <row r="6" spans="1:24" ht="36" customHeight="1">
      <c r="A6" s="362" t="s">
        <v>29</v>
      </c>
      <c r="B6" s="179" t="s">
        <v>55</v>
      </c>
      <c r="C6" s="24"/>
      <c r="D6" s="43" t="s">
        <v>56</v>
      </c>
      <c r="E6" s="33"/>
      <c r="F6" s="284"/>
      <c r="G6" s="2"/>
      <c r="H6" s="43" t="s">
        <v>56</v>
      </c>
      <c r="I6" s="135"/>
      <c r="J6" s="277" t="s">
        <v>7</v>
      </c>
      <c r="K6" s="278"/>
      <c r="L6" s="261" t="s">
        <v>110</v>
      </c>
      <c r="M6" s="135"/>
      <c r="N6" s="88"/>
      <c r="O6" s="224"/>
      <c r="P6" s="170" t="s">
        <v>55</v>
      </c>
      <c r="Q6" s="143"/>
      <c r="R6" s="293" t="s">
        <v>110</v>
      </c>
      <c r="S6" s="287"/>
      <c r="T6" s="63"/>
      <c r="U6" s="217" t="s">
        <v>55</v>
      </c>
    </row>
    <row r="7" spans="1:24" ht="30.75" customHeight="1">
      <c r="A7" s="362"/>
      <c r="B7" s="62" t="s">
        <v>51</v>
      </c>
      <c r="C7" s="26"/>
      <c r="D7" s="42" t="s">
        <v>120</v>
      </c>
      <c r="E7" s="33"/>
      <c r="F7" s="285"/>
      <c r="G7" s="2"/>
      <c r="H7" s="42" t="s">
        <v>120</v>
      </c>
      <c r="I7" s="133"/>
      <c r="J7" s="64" t="s">
        <v>161</v>
      </c>
      <c r="K7" s="56"/>
      <c r="L7" s="261" t="s">
        <v>128</v>
      </c>
      <c r="M7" s="133"/>
      <c r="N7" s="88"/>
      <c r="O7" s="26"/>
      <c r="P7" s="25" t="s">
        <v>51</v>
      </c>
      <c r="Q7" s="143"/>
      <c r="R7" s="293" t="s">
        <v>128</v>
      </c>
      <c r="S7" s="230"/>
      <c r="T7" s="26"/>
      <c r="U7" s="216" t="s">
        <v>52</v>
      </c>
    </row>
    <row r="8" spans="1:24" ht="30" customHeight="1" thickBot="1">
      <c r="A8" s="363"/>
      <c r="B8" s="180" t="s">
        <v>38</v>
      </c>
      <c r="C8" s="112"/>
      <c r="D8" s="280" t="s">
        <v>202</v>
      </c>
      <c r="E8" s="46"/>
      <c r="F8" s="286"/>
      <c r="G8" s="45"/>
      <c r="H8" s="280" t="s">
        <v>204</v>
      </c>
      <c r="I8" s="136"/>
      <c r="J8" s="169" t="s">
        <v>183</v>
      </c>
      <c r="K8" s="112"/>
      <c r="L8" s="275" t="s">
        <v>194</v>
      </c>
      <c r="M8" s="136"/>
      <c r="N8" s="101"/>
      <c r="O8" s="112"/>
      <c r="P8" s="50" t="s">
        <v>38</v>
      </c>
      <c r="Q8" s="144"/>
      <c r="R8" s="294" t="s">
        <v>186</v>
      </c>
      <c r="S8" s="283"/>
      <c r="T8" s="112"/>
      <c r="U8" s="292" t="s">
        <v>40</v>
      </c>
    </row>
    <row r="9" spans="1:24" ht="38.25" customHeight="1" thickBot="1">
      <c r="A9" s="365" t="s">
        <v>30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7"/>
    </row>
    <row r="10" spans="1:24" ht="38.25" customHeight="1">
      <c r="A10" s="364" t="s">
        <v>31</v>
      </c>
      <c r="B10" s="182" t="s">
        <v>36</v>
      </c>
      <c r="C10" s="100"/>
      <c r="D10" s="229"/>
      <c r="E10" s="86" t="s">
        <v>119</v>
      </c>
      <c r="F10" s="204"/>
      <c r="G10" s="182" t="s">
        <v>36</v>
      </c>
      <c r="H10" s="53"/>
      <c r="I10" s="86" t="s">
        <v>119</v>
      </c>
      <c r="J10" s="228"/>
      <c r="K10" s="54" t="s">
        <v>36</v>
      </c>
      <c r="L10" s="52"/>
      <c r="M10" s="233" t="s">
        <v>116</v>
      </c>
      <c r="N10" s="288"/>
      <c r="O10" s="229"/>
      <c r="P10" s="66" t="s">
        <v>37</v>
      </c>
      <c r="Q10" s="190"/>
      <c r="R10" s="196" t="s">
        <v>36</v>
      </c>
      <c r="S10" s="52"/>
      <c r="T10" s="52"/>
      <c r="U10" s="241" t="s">
        <v>57</v>
      </c>
      <c r="X10" s="131"/>
    </row>
    <row r="11" spans="1:24" ht="28.5" customHeight="1">
      <c r="A11" s="362"/>
      <c r="B11" s="183" t="s">
        <v>175</v>
      </c>
      <c r="C11" s="26"/>
      <c r="D11" s="231"/>
      <c r="E11" s="87" t="s">
        <v>171</v>
      </c>
      <c r="F11" s="177"/>
      <c r="G11" s="183" t="s">
        <v>95</v>
      </c>
      <c r="H11" s="26"/>
      <c r="I11" s="87" t="s">
        <v>165</v>
      </c>
      <c r="J11" s="56"/>
      <c r="K11" s="7" t="s">
        <v>111</v>
      </c>
      <c r="L11" s="2"/>
      <c r="M11" s="234" t="s">
        <v>167</v>
      </c>
      <c r="N11" s="285"/>
      <c r="O11" s="230"/>
      <c r="P11" s="60" t="s">
        <v>160</v>
      </c>
      <c r="Q11" s="191"/>
      <c r="R11" s="197" t="s">
        <v>95</v>
      </c>
      <c r="S11" s="2"/>
      <c r="T11" s="2"/>
      <c r="U11" s="242" t="s">
        <v>167</v>
      </c>
    </row>
    <row r="12" spans="1:24" ht="24.75" customHeight="1">
      <c r="A12" s="362"/>
      <c r="B12" s="184" t="s">
        <v>117</v>
      </c>
      <c r="C12" s="232"/>
      <c r="D12" s="231"/>
      <c r="E12" s="87" t="s">
        <v>190</v>
      </c>
      <c r="F12" s="205"/>
      <c r="G12" s="184" t="s">
        <v>39</v>
      </c>
      <c r="H12" s="26"/>
      <c r="I12" s="87" t="s">
        <v>189</v>
      </c>
      <c r="J12" s="227"/>
      <c r="K12" s="137" t="s">
        <v>112</v>
      </c>
      <c r="L12" s="2"/>
      <c r="M12" s="234" t="s">
        <v>195</v>
      </c>
      <c r="N12" s="199"/>
      <c r="O12" s="231"/>
      <c r="P12" s="61" t="s">
        <v>38</v>
      </c>
      <c r="Q12" s="191"/>
      <c r="R12" s="198" t="s">
        <v>205</v>
      </c>
      <c r="S12" s="2"/>
      <c r="T12" s="2"/>
      <c r="U12" s="242" t="s">
        <v>199</v>
      </c>
    </row>
    <row r="13" spans="1:24" ht="35.25" customHeight="1">
      <c r="A13" s="362" t="s">
        <v>32</v>
      </c>
      <c r="B13" s="184" t="s">
        <v>36</v>
      </c>
      <c r="C13" s="63"/>
      <c r="D13" s="231"/>
      <c r="E13" s="87" t="s">
        <v>119</v>
      </c>
      <c r="F13" s="205"/>
      <c r="G13" s="184" t="s">
        <v>36</v>
      </c>
      <c r="H13" s="24"/>
      <c r="I13" s="87" t="s">
        <v>119</v>
      </c>
      <c r="J13" s="88"/>
      <c r="K13" s="11" t="s">
        <v>36</v>
      </c>
      <c r="L13" s="2"/>
      <c r="M13" s="235" t="s">
        <v>57</v>
      </c>
      <c r="N13" s="295" t="s">
        <v>55</v>
      </c>
      <c r="O13" s="231"/>
      <c r="P13" s="61" t="s">
        <v>37</v>
      </c>
      <c r="Q13" s="191"/>
      <c r="R13" s="198" t="s">
        <v>36</v>
      </c>
      <c r="S13" s="2"/>
      <c r="T13" s="2"/>
      <c r="U13" s="243" t="s">
        <v>57</v>
      </c>
    </row>
    <row r="14" spans="1:24" ht="27.75" customHeight="1">
      <c r="A14" s="362"/>
      <c r="B14" s="183" t="s">
        <v>175</v>
      </c>
      <c r="C14" s="26"/>
      <c r="D14" s="231"/>
      <c r="E14" s="87" t="s">
        <v>172</v>
      </c>
      <c r="F14" s="177"/>
      <c r="G14" s="183" t="s">
        <v>95</v>
      </c>
      <c r="H14" s="26"/>
      <c r="I14" s="87" t="s">
        <v>165</v>
      </c>
      <c r="J14" s="88"/>
      <c r="K14" s="7" t="s">
        <v>111</v>
      </c>
      <c r="L14" s="2"/>
      <c r="M14" s="234" t="s">
        <v>167</v>
      </c>
      <c r="N14" s="74" t="s">
        <v>52</v>
      </c>
      <c r="O14" s="230"/>
      <c r="P14" s="290" t="s">
        <v>50</v>
      </c>
      <c r="Q14" s="191"/>
      <c r="R14" s="197" t="s">
        <v>118</v>
      </c>
      <c r="S14" s="2"/>
      <c r="T14" s="2"/>
      <c r="U14" s="242" t="s">
        <v>167</v>
      </c>
    </row>
    <row r="15" spans="1:24" ht="28.5" customHeight="1" thickBot="1">
      <c r="A15" s="363"/>
      <c r="B15" s="185" t="s">
        <v>117</v>
      </c>
      <c r="C15" s="112"/>
      <c r="D15" s="283"/>
      <c r="E15" s="189" t="s">
        <v>191</v>
      </c>
      <c r="F15" s="206"/>
      <c r="G15" s="185" t="s">
        <v>39</v>
      </c>
      <c r="H15" s="152"/>
      <c r="I15" s="189" t="s">
        <v>188</v>
      </c>
      <c r="J15" s="101"/>
      <c r="K15" s="153" t="s">
        <v>112</v>
      </c>
      <c r="L15" s="45"/>
      <c r="M15" s="236" t="s">
        <v>196</v>
      </c>
      <c r="N15" s="274" t="s">
        <v>40</v>
      </c>
      <c r="O15" s="283"/>
      <c r="P15" s="291" t="s">
        <v>39</v>
      </c>
      <c r="Q15" s="192"/>
      <c r="R15" s="282" t="s">
        <v>205</v>
      </c>
      <c r="S15" s="45"/>
      <c r="T15" s="45"/>
      <c r="U15" s="244" t="s">
        <v>200</v>
      </c>
    </row>
    <row r="16" spans="1:24" ht="27" customHeight="1">
      <c r="A16" s="361" t="s">
        <v>33</v>
      </c>
      <c r="B16" s="186" t="s">
        <v>119</v>
      </c>
      <c r="C16" s="150"/>
      <c r="D16" s="287"/>
      <c r="E16" s="86" t="s">
        <v>119</v>
      </c>
      <c r="F16" s="207"/>
      <c r="G16" s="186" t="s">
        <v>119</v>
      </c>
      <c r="H16" s="150"/>
      <c r="I16" s="151" t="s">
        <v>119</v>
      </c>
      <c r="J16" s="246" t="s">
        <v>57</v>
      </c>
      <c r="K16" s="150"/>
      <c r="L16" s="150"/>
      <c r="M16" s="237" t="s">
        <v>57</v>
      </c>
      <c r="N16" s="208"/>
      <c r="O16" s="150"/>
      <c r="P16" s="150"/>
      <c r="Q16" s="193"/>
      <c r="R16" s="238" t="s">
        <v>57</v>
      </c>
      <c r="S16" s="150"/>
      <c r="T16" s="150"/>
      <c r="U16" s="245" t="s">
        <v>57</v>
      </c>
    </row>
    <row r="17" spans="1:21" ht="33.75" customHeight="1">
      <c r="A17" s="362"/>
      <c r="B17" s="187" t="s">
        <v>180</v>
      </c>
      <c r="C17" s="27"/>
      <c r="D17" s="231"/>
      <c r="E17" s="87" t="s">
        <v>181</v>
      </c>
      <c r="F17" s="205"/>
      <c r="G17" s="187" t="s">
        <v>164</v>
      </c>
      <c r="H17" s="27"/>
      <c r="I17" s="87" t="s">
        <v>166</v>
      </c>
      <c r="J17" s="247" t="s">
        <v>163</v>
      </c>
      <c r="K17" s="27"/>
      <c r="L17" s="27"/>
      <c r="M17" s="234" t="s">
        <v>168</v>
      </c>
      <c r="N17" s="209"/>
      <c r="O17" s="27"/>
      <c r="P17" s="27"/>
      <c r="Q17" s="194"/>
      <c r="R17" s="239" t="s">
        <v>127</v>
      </c>
      <c r="S17" s="27"/>
      <c r="T17" s="27"/>
      <c r="U17" s="242" t="s">
        <v>168</v>
      </c>
    </row>
    <row r="18" spans="1:21" ht="46.5" customHeight="1" thickBot="1">
      <c r="A18" s="363"/>
      <c r="B18" s="188" t="s">
        <v>192</v>
      </c>
      <c r="C18" s="51"/>
      <c r="D18" s="283"/>
      <c r="E18" s="189" t="s">
        <v>191</v>
      </c>
      <c r="F18" s="206"/>
      <c r="G18" s="188" t="s">
        <v>187</v>
      </c>
      <c r="H18" s="51"/>
      <c r="I18" s="189" t="s">
        <v>188</v>
      </c>
      <c r="J18" s="248" t="s">
        <v>197</v>
      </c>
      <c r="K18" s="51"/>
      <c r="L18" s="51"/>
      <c r="M18" s="236" t="s">
        <v>196</v>
      </c>
      <c r="N18" s="210"/>
      <c r="O18" s="51"/>
      <c r="P18" s="51"/>
      <c r="Q18" s="195"/>
      <c r="R18" s="240" t="s">
        <v>198</v>
      </c>
      <c r="S18" s="51"/>
      <c r="T18" s="51"/>
      <c r="U18" s="244" t="s">
        <v>200</v>
      </c>
    </row>
    <row r="19" spans="1:21" ht="66" customHeight="1" thickBot="1">
      <c r="A19" s="358" t="s">
        <v>182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60"/>
    </row>
    <row r="20" spans="1:21">
      <c r="A20" s="2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>
      <c r="A21" s="2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</sheetData>
  <mergeCells count="13">
    <mergeCell ref="A19:U19"/>
    <mergeCell ref="A16:A18"/>
    <mergeCell ref="A3:A5"/>
    <mergeCell ref="A6:A8"/>
    <mergeCell ref="A10:A12"/>
    <mergeCell ref="A13:A15"/>
    <mergeCell ref="A9:U9"/>
    <mergeCell ref="A1:U1"/>
    <mergeCell ref="B2:E2"/>
    <mergeCell ref="F2:I2"/>
    <mergeCell ref="J2:M2"/>
    <mergeCell ref="N2:Q2"/>
    <mergeCell ref="R2:U2"/>
  </mergeCells>
  <phoneticPr fontId="2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5"/>
  <sheetViews>
    <sheetView tabSelected="1" workbookViewId="0">
      <pane ySplit="1" topLeftCell="A8" activePane="bottomLeft" state="frozen"/>
      <selection pane="bottomLeft" activeCell="A18" sqref="A18:K18"/>
    </sheetView>
  </sheetViews>
  <sheetFormatPr defaultRowHeight="14.25"/>
  <cols>
    <col min="1" max="1" width="8.5" customWidth="1"/>
    <col min="2" max="2" width="9.75" customWidth="1"/>
    <col min="3" max="3" width="11" customWidth="1"/>
    <col min="4" max="4" width="10.125" customWidth="1"/>
    <col min="5" max="5" width="10.75" customWidth="1"/>
    <col min="6" max="6" width="10.875" customWidth="1"/>
    <col min="7" max="7" width="10.625" customWidth="1"/>
    <col min="8" max="8" width="11.5" customWidth="1"/>
    <col min="9" max="10" width="11" customWidth="1"/>
    <col min="11" max="11" width="10.875" customWidth="1"/>
    <col min="12" max="12" width="6.125" customWidth="1"/>
    <col min="13" max="13" width="12.75" customWidth="1"/>
    <col min="14" max="14" width="11.375" customWidth="1"/>
    <col min="15" max="15" width="15.625" customWidth="1"/>
    <col min="16" max="16" width="14.25" customWidth="1"/>
    <col min="17" max="17" width="16.125" customWidth="1"/>
    <col min="18" max="18" width="15.75" customWidth="1"/>
    <col min="19" max="19" width="9.75" customWidth="1"/>
  </cols>
  <sheetData>
    <row r="1" spans="1:12" ht="46.5" customHeight="1" thickBot="1">
      <c r="A1" s="349" t="s">
        <v>157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2" ht="30.75" customHeight="1" thickBot="1">
      <c r="A2" s="157" t="s">
        <v>0</v>
      </c>
      <c r="B2" s="378" t="s">
        <v>1</v>
      </c>
      <c r="C2" s="379"/>
      <c r="D2" s="378" t="s">
        <v>2</v>
      </c>
      <c r="E2" s="379"/>
      <c r="F2" s="378" t="s">
        <v>3</v>
      </c>
      <c r="G2" s="379"/>
      <c r="H2" s="378" t="s">
        <v>4</v>
      </c>
      <c r="I2" s="379"/>
      <c r="J2" s="378" t="s">
        <v>5</v>
      </c>
      <c r="K2" s="380"/>
      <c r="L2" s="31"/>
    </row>
    <row r="3" spans="1:12" ht="27.75" customHeight="1">
      <c r="A3" s="372" t="s">
        <v>6</v>
      </c>
      <c r="B3" s="222"/>
      <c r="C3" s="264" t="s">
        <v>110</v>
      </c>
      <c r="D3" s="225"/>
      <c r="E3" s="266" t="s">
        <v>110</v>
      </c>
      <c r="F3" s="228"/>
      <c r="G3" s="181" t="s">
        <v>7</v>
      </c>
      <c r="H3" s="54" t="s">
        <v>36</v>
      </c>
      <c r="I3" s="100"/>
      <c r="J3" s="85" t="s">
        <v>56</v>
      </c>
      <c r="K3" s="202"/>
      <c r="L3" s="31"/>
    </row>
    <row r="4" spans="1:12" ht="25.5" customHeight="1">
      <c r="A4" s="369"/>
      <c r="B4" s="56"/>
      <c r="C4" s="263" t="s">
        <v>121</v>
      </c>
      <c r="D4" s="26"/>
      <c r="E4" s="261" t="s">
        <v>122</v>
      </c>
      <c r="F4" s="56"/>
      <c r="G4" s="12" t="s">
        <v>53</v>
      </c>
      <c r="H4" s="7" t="s">
        <v>97</v>
      </c>
      <c r="I4" s="26"/>
      <c r="J4" s="42" t="s">
        <v>123</v>
      </c>
      <c r="K4" s="47"/>
      <c r="L4" s="31"/>
    </row>
    <row r="5" spans="1:12" ht="21" customHeight="1" thickBot="1">
      <c r="A5" s="369"/>
      <c r="B5" s="223"/>
      <c r="C5" s="265" t="s">
        <v>94</v>
      </c>
      <c r="D5" s="63"/>
      <c r="E5" s="267" t="s">
        <v>94</v>
      </c>
      <c r="F5" s="227"/>
      <c r="G5" s="169" t="s">
        <v>158</v>
      </c>
      <c r="H5" s="11" t="s">
        <v>98</v>
      </c>
      <c r="I5" s="63"/>
      <c r="J5" s="43" t="s">
        <v>93</v>
      </c>
      <c r="K5" s="48"/>
      <c r="L5" s="31"/>
    </row>
    <row r="6" spans="1:12" ht="27" customHeight="1">
      <c r="A6" s="369" t="s">
        <v>29</v>
      </c>
      <c r="B6" s="224"/>
      <c r="C6" s="224"/>
      <c r="D6" s="254" t="s">
        <v>37</v>
      </c>
      <c r="E6" s="226"/>
      <c r="F6" s="170" t="s">
        <v>55</v>
      </c>
      <c r="G6" s="224"/>
      <c r="H6" s="11" t="s">
        <v>36</v>
      </c>
      <c r="I6" s="63"/>
      <c r="J6" s="63"/>
      <c r="K6" s="257" t="s">
        <v>37</v>
      </c>
      <c r="L6" s="31"/>
    </row>
    <row r="7" spans="1:12" ht="25.5">
      <c r="A7" s="369"/>
      <c r="B7" s="26"/>
      <c r="C7" s="26"/>
      <c r="D7" s="255" t="s">
        <v>54</v>
      </c>
      <c r="E7" s="26"/>
      <c r="F7" s="25" t="s">
        <v>54</v>
      </c>
      <c r="G7" s="26"/>
      <c r="H7" s="7" t="s">
        <v>97</v>
      </c>
      <c r="I7" s="26"/>
      <c r="J7" s="26"/>
      <c r="K7" s="258" t="s">
        <v>54</v>
      </c>
      <c r="L7" s="31"/>
    </row>
    <row r="8" spans="1:12" ht="21" customHeight="1" thickBot="1">
      <c r="A8" s="370"/>
      <c r="B8" s="112"/>
      <c r="C8" s="112"/>
      <c r="D8" s="256" t="s">
        <v>162</v>
      </c>
      <c r="E8" s="112"/>
      <c r="F8" s="50" t="s">
        <v>49</v>
      </c>
      <c r="G8" s="112"/>
      <c r="H8" s="156" t="s">
        <v>98</v>
      </c>
      <c r="I8" s="112"/>
      <c r="J8" s="112"/>
      <c r="K8" s="259" t="s">
        <v>162</v>
      </c>
      <c r="L8" s="31"/>
    </row>
    <row r="9" spans="1:12" ht="23.25" customHeight="1" thickBot="1">
      <c r="A9" s="373" t="s">
        <v>30</v>
      </c>
      <c r="B9" s="374"/>
      <c r="C9" s="375"/>
      <c r="D9" s="375"/>
      <c r="E9" s="375"/>
      <c r="F9" s="375"/>
      <c r="G9" s="375"/>
      <c r="H9" s="375"/>
      <c r="I9" s="376"/>
      <c r="J9" s="376"/>
      <c r="K9" s="377"/>
      <c r="L9" s="31"/>
    </row>
    <row r="10" spans="1:12" ht="29.25" customHeight="1">
      <c r="A10" s="372" t="s">
        <v>31</v>
      </c>
      <c r="B10" s="218"/>
      <c r="C10" s="249" t="s">
        <v>116</v>
      </c>
      <c r="D10" s="225"/>
      <c r="E10" s="54" t="s">
        <v>36</v>
      </c>
      <c r="F10" s="100"/>
      <c r="G10" s="268" t="s">
        <v>119</v>
      </c>
      <c r="H10" s="100"/>
      <c r="I10" s="268" t="s">
        <v>119</v>
      </c>
      <c r="J10" s="229"/>
      <c r="K10" s="215" t="s">
        <v>55</v>
      </c>
      <c r="L10" s="31"/>
    </row>
    <row r="11" spans="1:12" ht="28.5" customHeight="1">
      <c r="A11" s="369"/>
      <c r="B11" s="219"/>
      <c r="C11" s="250" t="s">
        <v>123</v>
      </c>
      <c r="D11" s="26"/>
      <c r="E11" s="7" t="s">
        <v>96</v>
      </c>
      <c r="F11" s="26"/>
      <c r="G11" s="261" t="s">
        <v>121</v>
      </c>
      <c r="H11" s="26"/>
      <c r="I11" s="261" t="s">
        <v>125</v>
      </c>
      <c r="J11" s="230"/>
      <c r="K11" s="216" t="s">
        <v>54</v>
      </c>
      <c r="L11" s="31"/>
    </row>
    <row r="12" spans="1:12" ht="27" customHeight="1">
      <c r="A12" s="369"/>
      <c r="B12" s="219"/>
      <c r="C12" s="251" t="s">
        <v>169</v>
      </c>
      <c r="D12" s="63"/>
      <c r="E12" s="11" t="s">
        <v>98</v>
      </c>
      <c r="F12" s="63"/>
      <c r="G12" s="267" t="s">
        <v>170</v>
      </c>
      <c r="H12" s="63"/>
      <c r="I12" s="267" t="s">
        <v>170</v>
      </c>
      <c r="J12" s="231"/>
      <c r="K12" s="217" t="s">
        <v>49</v>
      </c>
      <c r="L12" s="31"/>
    </row>
    <row r="13" spans="1:12" ht="24.75" customHeight="1">
      <c r="A13" s="369" t="s">
        <v>32</v>
      </c>
      <c r="B13" s="219"/>
      <c r="C13" s="252" t="s">
        <v>57</v>
      </c>
      <c r="D13" s="223"/>
      <c r="E13" s="11" t="s">
        <v>36</v>
      </c>
      <c r="F13" s="63"/>
      <c r="G13" s="265" t="s">
        <v>109</v>
      </c>
      <c r="H13" s="223"/>
      <c r="I13" s="265" t="s">
        <v>109</v>
      </c>
      <c r="J13" s="181" t="s">
        <v>7</v>
      </c>
      <c r="K13" s="203"/>
      <c r="L13" s="31"/>
    </row>
    <row r="14" spans="1:12" ht="24.75" customHeight="1">
      <c r="A14" s="369"/>
      <c r="B14" s="219"/>
      <c r="C14" s="250" t="s">
        <v>124</v>
      </c>
      <c r="D14" s="26"/>
      <c r="E14" s="7" t="s">
        <v>96</v>
      </c>
      <c r="F14" s="26"/>
      <c r="G14" s="261" t="s">
        <v>122</v>
      </c>
      <c r="H14" s="26"/>
      <c r="I14" s="261" t="s">
        <v>126</v>
      </c>
      <c r="J14" s="12" t="s">
        <v>53</v>
      </c>
      <c r="K14" s="47"/>
      <c r="L14" s="31"/>
    </row>
    <row r="15" spans="1:12" ht="23.25" customHeight="1" thickBot="1">
      <c r="A15" s="370"/>
      <c r="B15" s="221"/>
      <c r="C15" s="253" t="s">
        <v>169</v>
      </c>
      <c r="D15" s="112"/>
      <c r="E15" s="156" t="s">
        <v>98</v>
      </c>
      <c r="F15" s="112"/>
      <c r="G15" s="269" t="s">
        <v>170</v>
      </c>
      <c r="H15" s="112"/>
      <c r="I15" s="269" t="s">
        <v>170</v>
      </c>
      <c r="J15" s="169" t="s">
        <v>158</v>
      </c>
      <c r="K15" s="145"/>
      <c r="L15" s="31"/>
    </row>
    <row r="16" spans="1:12" ht="23.25" customHeight="1">
      <c r="A16" s="371" t="s">
        <v>33</v>
      </c>
      <c r="B16" s="220"/>
      <c r="C16" s="154"/>
      <c r="D16" s="154"/>
      <c r="E16" s="154"/>
      <c r="F16" s="154"/>
      <c r="G16" s="154"/>
      <c r="H16" s="154"/>
      <c r="I16" s="200"/>
      <c r="J16" s="200"/>
      <c r="K16" s="155"/>
      <c r="L16" s="31"/>
    </row>
    <row r="17" spans="1:12" ht="21" customHeight="1" thickBot="1">
      <c r="A17" s="370"/>
      <c r="B17" s="221"/>
      <c r="C17" s="96"/>
      <c r="D17" s="96"/>
      <c r="E17" s="96"/>
      <c r="F17" s="96"/>
      <c r="G17" s="96"/>
      <c r="H17" s="96"/>
      <c r="I17" s="201"/>
      <c r="J17" s="201"/>
      <c r="K17" s="97"/>
    </row>
    <row r="18" spans="1:12" ht="39.75" customHeight="1">
      <c r="A18" s="368" t="s">
        <v>206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0"/>
    </row>
    <row r="30" spans="1:12" ht="23.25" customHeight="1"/>
    <row r="35" ht="23.25" customHeight="1"/>
    <row r="45" ht="24.75" customHeight="1"/>
  </sheetData>
  <mergeCells count="13">
    <mergeCell ref="A18:K18"/>
    <mergeCell ref="A13:A15"/>
    <mergeCell ref="A16:A17"/>
    <mergeCell ref="A1:K1"/>
    <mergeCell ref="A3:A5"/>
    <mergeCell ref="A6:A8"/>
    <mergeCell ref="A9:K9"/>
    <mergeCell ref="A10:A12"/>
    <mergeCell ref="H2:I2"/>
    <mergeCell ref="B2:C2"/>
    <mergeCell ref="D2:E2"/>
    <mergeCell ref="F2:G2"/>
    <mergeCell ref="J2:K2"/>
  </mergeCells>
  <phoneticPr fontId="2" type="noConversion"/>
  <printOptions horizontalCentered="1"/>
  <pageMargins left="0.62992125984251968" right="0.74803149606299213" top="0.6692913385826772" bottom="0.51181102362204722" header="0.31496062992125984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K24"/>
  <sheetViews>
    <sheetView workbookViewId="0">
      <selection activeCell="I21" sqref="I21"/>
    </sheetView>
  </sheetViews>
  <sheetFormatPr defaultRowHeight="14.25"/>
  <cols>
    <col min="3" max="3" width="20.125" customWidth="1"/>
    <col min="4" max="5" width="13.125" customWidth="1"/>
    <col min="7" max="7" width="11.125" customWidth="1"/>
    <col min="8" max="8" width="12" style="126" customWidth="1"/>
    <col min="9" max="10" width="13" style="126" customWidth="1"/>
    <col min="11" max="11" width="5.5" bestFit="1" customWidth="1"/>
  </cols>
  <sheetData>
    <row r="1" spans="2:11">
      <c r="B1" s="75"/>
      <c r="C1" s="75"/>
      <c r="D1" s="75"/>
      <c r="E1" s="75"/>
      <c r="F1" s="75"/>
      <c r="G1" s="75"/>
      <c r="H1" s="124"/>
      <c r="I1" s="124"/>
      <c r="J1" s="124"/>
      <c r="K1" s="75"/>
    </row>
    <row r="2" spans="2:11">
      <c r="B2" s="323" t="s">
        <v>60</v>
      </c>
      <c r="C2" s="323" t="s">
        <v>61</v>
      </c>
      <c r="D2" s="384" t="s">
        <v>176</v>
      </c>
      <c r="E2" s="384" t="s">
        <v>177</v>
      </c>
      <c r="F2" s="160" t="s">
        <v>65</v>
      </c>
      <c r="G2" s="381" t="s">
        <v>66</v>
      </c>
      <c r="H2" s="382"/>
      <c r="I2" s="383"/>
      <c r="J2" s="160" t="s">
        <v>129</v>
      </c>
      <c r="K2" s="75"/>
    </row>
    <row r="3" spans="2:11">
      <c r="B3" s="323"/>
      <c r="C3" s="323"/>
      <c r="D3" s="385"/>
      <c r="E3" s="385"/>
      <c r="F3" s="160" t="s">
        <v>67</v>
      </c>
      <c r="G3" s="172" t="s">
        <v>67</v>
      </c>
      <c r="H3" s="173" t="s">
        <v>64</v>
      </c>
      <c r="I3" s="173" t="s">
        <v>63</v>
      </c>
      <c r="J3" s="161" t="s">
        <v>130</v>
      </c>
    </row>
    <row r="4" spans="2:11" ht="23.1" customHeight="1">
      <c r="B4" s="115">
        <v>1</v>
      </c>
      <c r="C4" s="116" t="s">
        <v>68</v>
      </c>
      <c r="D4" s="115">
        <f>SUM(F4:G4)</f>
        <v>75</v>
      </c>
      <c r="E4" s="115">
        <f>F4+H4</f>
        <v>75</v>
      </c>
      <c r="F4" s="115">
        <v>27</v>
      </c>
      <c r="G4" s="115">
        <f>H4+I4</f>
        <v>48</v>
      </c>
      <c r="H4" s="211">
        <v>48</v>
      </c>
      <c r="I4" s="115"/>
      <c r="J4" s="115"/>
    </row>
    <row r="5" spans="2:11" ht="23.1" customHeight="1">
      <c r="B5" s="115">
        <v>2</v>
      </c>
      <c r="C5" s="116" t="s">
        <v>23</v>
      </c>
      <c r="D5" s="115">
        <f t="shared" ref="D5:D20" si="0">SUM(F5:G5)</f>
        <v>60</v>
      </c>
      <c r="E5" s="115">
        <f t="shared" ref="E5:E20" si="1">F5+H5</f>
        <v>60</v>
      </c>
      <c r="F5" s="115">
        <v>60</v>
      </c>
      <c r="G5" s="115"/>
      <c r="H5" s="128"/>
      <c r="I5" s="115"/>
      <c r="J5" s="115">
        <v>15</v>
      </c>
    </row>
    <row r="6" spans="2:11" ht="23.1" customHeight="1">
      <c r="B6" s="119">
        <v>3</v>
      </c>
      <c r="C6" s="120" t="s">
        <v>25</v>
      </c>
      <c r="D6" s="213">
        <f t="shared" si="0"/>
        <v>72</v>
      </c>
      <c r="E6" s="213">
        <f t="shared" si="1"/>
        <v>71</v>
      </c>
      <c r="F6" s="213">
        <v>25</v>
      </c>
      <c r="G6" s="213">
        <f t="shared" ref="G6:G20" si="2">H6+I6</f>
        <v>47</v>
      </c>
      <c r="H6" s="212">
        <v>46</v>
      </c>
      <c r="I6" s="119">
        <v>1</v>
      </c>
      <c r="J6" s="119"/>
      <c r="K6" s="121" t="s">
        <v>105</v>
      </c>
    </row>
    <row r="7" spans="2:11" ht="23.1" customHeight="1">
      <c r="B7" s="115">
        <v>4</v>
      </c>
      <c r="C7" s="116" t="s">
        <v>20</v>
      </c>
      <c r="D7" s="115">
        <f t="shared" si="0"/>
        <v>102</v>
      </c>
      <c r="E7" s="115">
        <f t="shared" si="1"/>
        <v>102</v>
      </c>
      <c r="F7" s="115">
        <v>42</v>
      </c>
      <c r="G7" s="115">
        <f t="shared" si="2"/>
        <v>60</v>
      </c>
      <c r="H7" s="211">
        <v>60</v>
      </c>
      <c r="I7" s="115"/>
      <c r="J7" s="115">
        <v>10</v>
      </c>
    </row>
    <row r="8" spans="2:11" ht="23.1" customHeight="1">
      <c r="B8" s="115">
        <v>5</v>
      </c>
      <c r="C8" s="116" t="s">
        <v>18</v>
      </c>
      <c r="D8" s="115">
        <f t="shared" si="0"/>
        <v>85</v>
      </c>
      <c r="E8" s="115">
        <f t="shared" si="1"/>
        <v>74</v>
      </c>
      <c r="F8" s="115">
        <v>30</v>
      </c>
      <c r="G8" s="115">
        <f t="shared" si="2"/>
        <v>55</v>
      </c>
      <c r="H8" s="211">
        <v>44</v>
      </c>
      <c r="I8" s="115">
        <v>11</v>
      </c>
      <c r="J8" s="115">
        <v>7</v>
      </c>
    </row>
    <row r="9" spans="2:11" ht="23.1" customHeight="1">
      <c r="B9" s="115">
        <v>6</v>
      </c>
      <c r="C9" s="116" t="s">
        <v>70</v>
      </c>
      <c r="D9" s="115">
        <f t="shared" si="0"/>
        <v>80</v>
      </c>
      <c r="E9" s="115">
        <f t="shared" si="1"/>
        <v>80</v>
      </c>
      <c r="F9" s="115">
        <v>32</v>
      </c>
      <c r="G9" s="115">
        <f t="shared" si="2"/>
        <v>48</v>
      </c>
      <c r="H9" s="211">
        <v>48</v>
      </c>
      <c r="I9" s="115"/>
      <c r="J9" s="115">
        <v>9</v>
      </c>
    </row>
    <row r="10" spans="2:11" ht="23.1" customHeight="1">
      <c r="B10" s="115">
        <v>7</v>
      </c>
      <c r="C10" s="117" t="s">
        <v>101</v>
      </c>
      <c r="D10" s="115">
        <f t="shared" si="0"/>
        <v>73</v>
      </c>
      <c r="E10" s="115">
        <f t="shared" si="1"/>
        <v>73</v>
      </c>
      <c r="F10" s="115">
        <v>51</v>
      </c>
      <c r="G10" s="115">
        <f t="shared" si="2"/>
        <v>22</v>
      </c>
      <c r="H10" s="211">
        <v>22</v>
      </c>
      <c r="I10" s="115"/>
      <c r="J10" s="115"/>
    </row>
    <row r="11" spans="2:11" ht="23.1" customHeight="1">
      <c r="B11" s="115">
        <v>8</v>
      </c>
      <c r="C11" s="116" t="s">
        <v>17</v>
      </c>
      <c r="D11" s="115">
        <f t="shared" si="0"/>
        <v>79</v>
      </c>
      <c r="E11" s="115">
        <f t="shared" si="1"/>
        <v>79</v>
      </c>
      <c r="F11" s="115">
        <v>26</v>
      </c>
      <c r="G11" s="115">
        <f t="shared" si="2"/>
        <v>53</v>
      </c>
      <c r="H11" s="211">
        <v>53</v>
      </c>
      <c r="I11" s="115"/>
      <c r="J11" s="115"/>
      <c r="K11" s="162"/>
    </row>
    <row r="12" spans="2:11" ht="23.1" customHeight="1">
      <c r="B12" s="119">
        <v>9</v>
      </c>
      <c r="C12" s="120" t="s">
        <v>71</v>
      </c>
      <c r="D12" s="213">
        <f t="shared" si="0"/>
        <v>18</v>
      </c>
      <c r="E12" s="213">
        <f t="shared" si="1"/>
        <v>18</v>
      </c>
      <c r="F12" s="213">
        <v>3</v>
      </c>
      <c r="G12" s="213">
        <f t="shared" si="2"/>
        <v>15</v>
      </c>
      <c r="H12" s="212">
        <v>15</v>
      </c>
      <c r="I12" s="119"/>
      <c r="J12" s="119"/>
      <c r="K12" s="121" t="s">
        <v>104</v>
      </c>
    </row>
    <row r="13" spans="2:11" ht="23.1" customHeight="1">
      <c r="B13" s="115">
        <v>10</v>
      </c>
      <c r="C13" s="116" t="s">
        <v>72</v>
      </c>
      <c r="D13" s="115">
        <f t="shared" si="0"/>
        <v>15</v>
      </c>
      <c r="E13" s="115">
        <f t="shared" si="1"/>
        <v>15</v>
      </c>
      <c r="F13" s="115">
        <v>15</v>
      </c>
      <c r="G13" s="115"/>
      <c r="H13" s="128"/>
      <c r="I13" s="115"/>
      <c r="J13" s="115"/>
    </row>
    <row r="14" spans="2:11" ht="23.1" customHeight="1">
      <c r="B14" s="119">
        <v>11</v>
      </c>
      <c r="C14" s="120" t="s">
        <v>73</v>
      </c>
      <c r="D14" s="213">
        <f t="shared" si="0"/>
        <v>52</v>
      </c>
      <c r="E14" s="213">
        <f t="shared" si="1"/>
        <v>34</v>
      </c>
      <c r="F14" s="213">
        <v>11</v>
      </c>
      <c r="G14" s="213">
        <f t="shared" si="2"/>
        <v>41</v>
      </c>
      <c r="H14" s="129">
        <v>23</v>
      </c>
      <c r="I14" s="119">
        <v>18</v>
      </c>
      <c r="J14" s="119"/>
      <c r="K14" s="121" t="s">
        <v>104</v>
      </c>
    </row>
    <row r="15" spans="2:11" ht="23.1" customHeight="1">
      <c r="B15" s="119">
        <v>12</v>
      </c>
      <c r="C15" s="120" t="s">
        <v>74</v>
      </c>
      <c r="D15" s="213">
        <f t="shared" si="0"/>
        <v>87</v>
      </c>
      <c r="E15" s="213">
        <f t="shared" si="1"/>
        <v>82</v>
      </c>
      <c r="F15" s="213">
        <v>33</v>
      </c>
      <c r="G15" s="213">
        <f t="shared" si="2"/>
        <v>54</v>
      </c>
      <c r="H15" s="212">
        <v>49</v>
      </c>
      <c r="I15" s="119">
        <v>5</v>
      </c>
      <c r="J15" s="119"/>
      <c r="K15" s="121" t="s">
        <v>104</v>
      </c>
    </row>
    <row r="16" spans="2:11" ht="23.1" customHeight="1">
      <c r="B16" s="115">
        <v>13</v>
      </c>
      <c r="C16" s="116" t="s">
        <v>75</v>
      </c>
      <c r="D16" s="115">
        <f t="shared" si="0"/>
        <v>91</v>
      </c>
      <c r="E16" s="115">
        <f t="shared" si="1"/>
        <v>82</v>
      </c>
      <c r="F16" s="115">
        <v>29</v>
      </c>
      <c r="G16" s="115">
        <f t="shared" si="2"/>
        <v>62</v>
      </c>
      <c r="H16" s="128">
        <v>53</v>
      </c>
      <c r="I16" s="115">
        <v>9</v>
      </c>
      <c r="J16" s="115"/>
    </row>
    <row r="17" spans="2:11" ht="23.1" customHeight="1">
      <c r="B17" s="119">
        <v>14</v>
      </c>
      <c r="C17" s="120" t="s">
        <v>76</v>
      </c>
      <c r="D17" s="213">
        <f t="shared" si="0"/>
        <v>56</v>
      </c>
      <c r="E17" s="213">
        <f t="shared" si="1"/>
        <v>34</v>
      </c>
      <c r="F17" s="213">
        <v>9</v>
      </c>
      <c r="G17" s="213">
        <f t="shared" si="2"/>
        <v>47</v>
      </c>
      <c r="H17" s="129">
        <v>25</v>
      </c>
      <c r="I17" s="119">
        <v>22</v>
      </c>
      <c r="J17" s="119"/>
      <c r="K17" s="121" t="s">
        <v>104</v>
      </c>
    </row>
    <row r="18" spans="2:11" ht="23.1" customHeight="1">
      <c r="B18" s="119">
        <v>15</v>
      </c>
      <c r="C18" s="120" t="s">
        <v>77</v>
      </c>
      <c r="D18" s="213">
        <f t="shared" si="0"/>
        <v>2</v>
      </c>
      <c r="E18" s="213">
        <f t="shared" si="1"/>
        <v>2</v>
      </c>
      <c r="F18" s="213">
        <v>2</v>
      </c>
      <c r="G18" s="213"/>
      <c r="H18" s="129"/>
      <c r="I18" s="119"/>
      <c r="J18" s="119"/>
      <c r="K18" s="121" t="s">
        <v>104</v>
      </c>
    </row>
    <row r="19" spans="2:11" ht="23.1" customHeight="1">
      <c r="B19" s="115">
        <v>16</v>
      </c>
      <c r="C19" s="116" t="s">
        <v>102</v>
      </c>
      <c r="D19" s="115">
        <f t="shared" si="0"/>
        <v>5</v>
      </c>
      <c r="E19" s="115">
        <f t="shared" si="1"/>
        <v>5</v>
      </c>
      <c r="F19" s="115">
        <v>5</v>
      </c>
      <c r="G19" s="115"/>
      <c r="H19" s="128"/>
      <c r="I19" s="115"/>
      <c r="J19" s="115"/>
    </row>
    <row r="20" spans="2:11" ht="23.1" customHeight="1">
      <c r="B20" s="119">
        <v>17</v>
      </c>
      <c r="C20" s="122" t="s">
        <v>103</v>
      </c>
      <c r="D20" s="213">
        <f t="shared" si="0"/>
        <v>14</v>
      </c>
      <c r="E20" s="213">
        <f t="shared" si="1"/>
        <v>14</v>
      </c>
      <c r="F20" s="214"/>
      <c r="G20" s="213">
        <f t="shared" si="2"/>
        <v>14</v>
      </c>
      <c r="H20" s="212">
        <v>14</v>
      </c>
      <c r="I20" s="119"/>
      <c r="J20" s="119"/>
      <c r="K20" s="121" t="s">
        <v>104</v>
      </c>
    </row>
    <row r="21" spans="2:11">
      <c r="B21" s="75"/>
      <c r="C21" s="78"/>
      <c r="D21" s="79">
        <f t="shared" ref="D21:I21" si="3">SUM(D4:D20)</f>
        <v>966</v>
      </c>
      <c r="E21" s="79">
        <f t="shared" si="3"/>
        <v>900</v>
      </c>
      <c r="F21" s="79">
        <f t="shared" si="3"/>
        <v>400</v>
      </c>
      <c r="G21" s="78">
        <f t="shared" si="3"/>
        <v>566</v>
      </c>
      <c r="H21" s="125">
        <f t="shared" si="3"/>
        <v>500</v>
      </c>
      <c r="I21" s="125">
        <f t="shared" si="3"/>
        <v>66</v>
      </c>
      <c r="J21" s="125">
        <f t="shared" ref="J21" si="4">SUM(J4:J20)</f>
        <v>41</v>
      </c>
      <c r="K21" s="75"/>
    </row>
    <row r="22" spans="2:11">
      <c r="B22" s="76" t="s">
        <v>80</v>
      </c>
      <c r="C22" s="80">
        <f>D4+D5+D7+D8+D9+D10+D11+D13+D16+D19</f>
        <v>665</v>
      </c>
      <c r="D22" s="81"/>
      <c r="E22" s="81"/>
      <c r="I22" s="124"/>
      <c r="J22" s="124"/>
      <c r="K22" s="75"/>
    </row>
    <row r="23" spans="2:11">
      <c r="B23" s="76" t="s">
        <v>81</v>
      </c>
      <c r="C23" s="80">
        <f>D6+D12+D14+D15+D17+D18+D20</f>
        <v>301</v>
      </c>
      <c r="D23" s="81"/>
      <c r="E23" s="81"/>
      <c r="I23" s="124"/>
      <c r="J23" s="124"/>
      <c r="K23" s="75"/>
    </row>
    <row r="24" spans="2:11">
      <c r="B24" s="75"/>
      <c r="C24" s="75">
        <f>SUM(C22:C23)</f>
        <v>966</v>
      </c>
      <c r="D24" s="75"/>
      <c r="E24" s="75"/>
      <c r="I24" s="124"/>
      <c r="J24" s="124"/>
      <c r="K24" s="75"/>
    </row>
  </sheetData>
  <mergeCells count="5">
    <mergeCell ref="G2:I2"/>
    <mergeCell ref="B2:B3"/>
    <mergeCell ref="C2:C3"/>
    <mergeCell ref="D2:D3"/>
    <mergeCell ref="E2:E3"/>
  </mergeCells>
  <phoneticPr fontId="2" type="noConversion"/>
  <pageMargins left="0.70866141732283472" right="0.7086614173228347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博士 课表</vt:lpstr>
      <vt:lpstr> 硕士 课程分班表</vt:lpstr>
      <vt:lpstr>新城校区 硕士课程表</vt:lpstr>
      <vt:lpstr>金川校区 硕士课程表</vt:lpstr>
      <vt:lpstr>学生信息</vt:lpstr>
      <vt:lpstr>' 硕士 课程分班表'!Print_Area</vt:lpstr>
      <vt:lpstr>'金川校区 硕士课程表'!Print_Area</vt:lpstr>
      <vt:lpstr>学生信息!Print_Area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GMS</dc:creator>
  <cp:lastModifiedBy>GMS-IMUT</cp:lastModifiedBy>
  <cp:lastPrinted>2019-09-10T05:31:47Z</cp:lastPrinted>
  <dcterms:created xsi:type="dcterms:W3CDTF">2010-08-31T08:38:58Z</dcterms:created>
  <dcterms:modified xsi:type="dcterms:W3CDTF">2019-09-16T12:49:10Z</dcterms:modified>
</cp:coreProperties>
</file>