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10" yWindow="15" windowWidth="15435" windowHeight="11460" tabRatio="814"/>
  </bookViews>
  <sheets>
    <sheet name="硕士 课程分班表" sheetId="7" r:id="rId1"/>
    <sheet name="新城校区 硕士课程表" sheetId="3" r:id="rId2"/>
    <sheet name="金川校区 硕士课程表" sheetId="4" r:id="rId3"/>
    <sheet name="学生信息" sheetId="8" r:id="rId4"/>
  </sheets>
  <definedNames>
    <definedName name="_xlnm.Print_Area" localSheetId="2">'金川校区 硕士课程表'!$A$1:$F$18</definedName>
    <definedName name="_xlnm.Print_Area" localSheetId="0">'硕士 课程分班表'!$A$2:$G$94</definedName>
    <definedName name="_xlnm.Print_Area" localSheetId="3">学生信息!$B$2:$M$40</definedName>
  </definedNames>
  <calcPr calcId="125725"/>
</workbook>
</file>

<file path=xl/calcChain.xml><?xml version="1.0" encoding="utf-8"?>
<calcChain xmlns="http://schemas.openxmlformats.org/spreadsheetml/2006/main">
  <c r="J52" i="4"/>
  <c r="J50"/>
  <c r="J48"/>
  <c r="J46"/>
  <c r="J43"/>
  <c r="J41"/>
  <c r="J39"/>
  <c r="J37"/>
  <c r="J53" s="1"/>
  <c r="J34"/>
  <c r="J32"/>
  <c r="J30"/>
  <c r="J25"/>
  <c r="J23"/>
  <c r="J21"/>
  <c r="J19"/>
  <c r="J17"/>
  <c r="J15"/>
  <c r="J7"/>
  <c r="J5"/>
  <c r="J11" s="1"/>
  <c r="J26" l="1"/>
  <c r="J39" i="8"/>
  <c r="I39"/>
  <c r="H39"/>
  <c r="K32"/>
  <c r="J32"/>
  <c r="I32"/>
  <c r="H32"/>
  <c r="G32"/>
  <c r="E25"/>
  <c r="D25"/>
  <c r="C25"/>
  <c r="M24"/>
  <c r="E24"/>
  <c r="D24"/>
  <c r="C24"/>
  <c r="J21"/>
  <c r="G21"/>
  <c r="F21"/>
  <c r="E21"/>
  <c r="D21"/>
  <c r="B93" i="7"/>
  <c r="B92"/>
  <c r="B90"/>
  <c r="B88"/>
  <c r="B86"/>
  <c r="B84"/>
  <c r="B82"/>
  <c r="B77"/>
  <c r="B75"/>
  <c r="B73"/>
  <c r="B71"/>
  <c r="B68"/>
  <c r="B66"/>
  <c r="B64"/>
  <c r="B62"/>
  <c r="B59"/>
  <c r="B57"/>
  <c r="B55"/>
  <c r="B47"/>
  <c r="B45"/>
  <c r="B43"/>
  <c r="B41"/>
  <c r="B39"/>
  <c r="B37"/>
  <c r="S34"/>
  <c r="R34"/>
  <c r="Q34"/>
  <c r="P34"/>
  <c r="O34"/>
  <c r="B28"/>
  <c r="B32" s="1"/>
  <c r="M27"/>
  <c r="L27"/>
  <c r="K27"/>
  <c r="V26"/>
  <c r="U26"/>
  <c r="M26"/>
  <c r="L26"/>
  <c r="K26"/>
  <c r="R23"/>
  <c r="O23"/>
  <c r="N23"/>
  <c r="M23"/>
  <c r="L23"/>
  <c r="B18"/>
  <c r="B21" s="1"/>
  <c r="B16"/>
  <c r="B14"/>
  <c r="B6"/>
  <c r="B4"/>
  <c r="B9" l="1"/>
  <c r="B78"/>
  <c r="B48"/>
</calcChain>
</file>

<file path=xl/sharedStrings.xml><?xml version="1.0" encoding="utf-8"?>
<sst xmlns="http://schemas.openxmlformats.org/spreadsheetml/2006/main" count="503" uniqueCount="214">
  <si>
    <t>时间</t>
    <phoneticPr fontId="2" type="noConversion"/>
  </si>
  <si>
    <t>星期一</t>
    <phoneticPr fontId="2" type="noConversion"/>
  </si>
  <si>
    <t>星期二</t>
    <phoneticPr fontId="2" type="noConversion"/>
  </si>
  <si>
    <t>星期三</t>
    <phoneticPr fontId="2" type="noConversion"/>
  </si>
  <si>
    <t>星期四</t>
    <phoneticPr fontId="2" type="noConversion"/>
  </si>
  <si>
    <t>星期五</t>
    <phoneticPr fontId="2" type="noConversion"/>
  </si>
  <si>
    <t>1-2节</t>
    <phoneticPr fontId="2" type="noConversion"/>
  </si>
  <si>
    <t>3-4节</t>
    <phoneticPr fontId="2" type="noConversion"/>
  </si>
  <si>
    <t>午              休</t>
    <phoneticPr fontId="2" type="noConversion"/>
  </si>
  <si>
    <t>5-6节</t>
    <phoneticPr fontId="2" type="noConversion"/>
  </si>
  <si>
    <t>7-8节</t>
    <phoneticPr fontId="2" type="noConversion"/>
  </si>
  <si>
    <t>9-10节</t>
    <phoneticPr fontId="2" type="noConversion"/>
  </si>
  <si>
    <t>金川校区 课程分班表</t>
    <phoneticPr fontId="2" type="noConversion"/>
  </si>
  <si>
    <t>2班
科212</t>
    <phoneticPr fontId="2" type="noConversion"/>
  </si>
  <si>
    <t>1班
科212</t>
    <phoneticPr fontId="2" type="noConversion"/>
  </si>
  <si>
    <r>
      <t>注：所有课程均在固定教室</t>
    </r>
    <r>
      <rPr>
        <b/>
        <u/>
        <sz val="14"/>
        <rFont val="宋体"/>
        <charset val="134"/>
      </rPr>
      <t>金川校区</t>
    </r>
    <r>
      <rPr>
        <b/>
        <u/>
        <sz val="14"/>
        <rFont val="Times New Roman"/>
        <family val="1"/>
      </rPr>
      <t xml:space="preserve"> </t>
    </r>
    <r>
      <rPr>
        <b/>
        <u/>
        <sz val="14"/>
        <rFont val="宋体"/>
        <charset val="134"/>
      </rPr>
      <t>教</t>
    </r>
    <r>
      <rPr>
        <b/>
        <u/>
        <sz val="14"/>
        <rFont val="Times New Roman"/>
        <family val="1"/>
      </rPr>
      <t>A511</t>
    </r>
    <r>
      <rPr>
        <b/>
        <u/>
        <sz val="14"/>
        <rFont val="宋体"/>
        <charset val="134"/>
      </rPr>
      <t>教室</t>
    </r>
    <r>
      <rPr>
        <sz val="14"/>
        <rFont val="宋体"/>
        <charset val="134"/>
      </rPr>
      <t>上课。专业课程时间、地点由各自学院安排。</t>
    </r>
    <r>
      <rPr>
        <sz val="14"/>
        <rFont val="Times New Roman"/>
        <family val="1"/>
      </rPr>
      <t xml:space="preserve">           </t>
    </r>
    <phoneticPr fontId="2" type="noConversion"/>
  </si>
  <si>
    <t>4班
科617</t>
    <phoneticPr fontId="2" type="noConversion"/>
  </si>
  <si>
    <t>商学院</t>
    <phoneticPr fontId="2" type="noConversion"/>
  </si>
  <si>
    <t>包奕茹</t>
    <phoneticPr fontId="2" type="noConversion"/>
  </si>
  <si>
    <t>英语II
读写译</t>
    <phoneticPr fontId="2" type="noConversion"/>
  </si>
  <si>
    <t>英语II
听说</t>
    <phoneticPr fontId="2" type="noConversion"/>
  </si>
  <si>
    <t>中国特色社会主义理论与实践</t>
    <phoneticPr fontId="2" type="noConversion"/>
  </si>
  <si>
    <t>3班
科212</t>
    <phoneticPr fontId="2" type="noConversion"/>
  </si>
  <si>
    <t>中国特色社会主义理论与实践研究</t>
    <phoneticPr fontId="2" type="noConversion"/>
  </si>
  <si>
    <t>信息检索</t>
    <phoneticPr fontId="25" type="noConversion"/>
  </si>
  <si>
    <t>1班
科210</t>
    <phoneticPr fontId="25" type="noConversion"/>
  </si>
  <si>
    <t>2班
科210</t>
    <phoneticPr fontId="25" type="noConversion"/>
  </si>
  <si>
    <r>
      <t>英语I</t>
    </r>
    <r>
      <rPr>
        <b/>
        <sz val="10"/>
        <rFont val="宋体"/>
        <charset val="134"/>
      </rPr>
      <t>I</t>
    </r>
    <r>
      <rPr>
        <b/>
        <sz val="10"/>
        <rFont val="宋体"/>
        <charset val="134"/>
      </rPr>
      <t xml:space="preserve">
读写译</t>
    </r>
    <phoneticPr fontId="2" type="noConversion"/>
  </si>
  <si>
    <t>1班
科212</t>
    <phoneticPr fontId="2" type="noConversion"/>
  </si>
  <si>
    <r>
      <t>13-18</t>
    </r>
    <r>
      <rPr>
        <b/>
        <sz val="10"/>
        <rFont val="宋体"/>
        <charset val="134"/>
      </rPr>
      <t>周</t>
    </r>
    <r>
      <rPr>
        <b/>
        <sz val="10"/>
        <rFont val="Times New Roman"/>
        <family val="1"/>
      </rPr>
      <t/>
    </r>
    <phoneticPr fontId="25" type="noConversion"/>
  </si>
  <si>
    <r>
      <t>13-18</t>
    </r>
    <r>
      <rPr>
        <b/>
        <sz val="10"/>
        <rFont val="宋体"/>
        <charset val="134"/>
      </rPr>
      <t xml:space="preserve">周
</t>
    </r>
    <r>
      <rPr>
        <b/>
        <sz val="10"/>
        <rFont val="Times New Roman"/>
        <family val="1"/>
      </rPr>
      <t>3</t>
    </r>
    <r>
      <rPr>
        <b/>
        <sz val="10"/>
        <rFont val="宋体"/>
        <charset val="134"/>
      </rPr>
      <t>班</t>
    </r>
    <phoneticPr fontId="25" type="noConversion"/>
  </si>
  <si>
    <t>知识产权</t>
    <phoneticPr fontId="2" type="noConversion"/>
  </si>
  <si>
    <t>吴凡文</t>
    <phoneticPr fontId="2" type="noConversion"/>
  </si>
  <si>
    <t>2班
科210</t>
    <phoneticPr fontId="2" type="noConversion"/>
  </si>
  <si>
    <t>1班
科210</t>
    <phoneticPr fontId="25" type="noConversion"/>
  </si>
  <si>
    <t>2班
科210</t>
    <phoneticPr fontId="25" type="noConversion"/>
  </si>
  <si>
    <t>1班
科210</t>
    <phoneticPr fontId="2" type="noConversion"/>
  </si>
  <si>
    <r>
      <t>7-11</t>
    </r>
    <r>
      <rPr>
        <b/>
        <sz val="10"/>
        <rFont val="宋体"/>
        <charset val="134"/>
      </rPr>
      <t>周
吴凡文</t>
    </r>
    <phoneticPr fontId="25" type="noConversion"/>
  </si>
  <si>
    <r>
      <t>7-11</t>
    </r>
    <r>
      <rPr>
        <b/>
        <sz val="10"/>
        <rFont val="宋体"/>
        <charset val="134"/>
      </rPr>
      <t xml:space="preserve">周
</t>
    </r>
    <r>
      <rPr>
        <b/>
        <sz val="10"/>
        <rFont val="Times New Roman"/>
        <family val="1"/>
      </rPr>
      <t>3</t>
    </r>
    <r>
      <rPr>
        <b/>
        <sz val="10"/>
        <rFont val="宋体"/>
        <charset val="134"/>
      </rPr>
      <t>班</t>
    </r>
    <phoneticPr fontId="25" type="noConversion"/>
  </si>
  <si>
    <r>
      <rPr>
        <b/>
        <sz val="20"/>
        <color indexed="10"/>
        <rFont val="华文中宋"/>
        <charset val="134"/>
      </rPr>
      <t>新城校区</t>
    </r>
    <r>
      <rPr>
        <b/>
        <sz val="18"/>
        <rFont val="华文中宋"/>
        <charset val="134"/>
      </rPr>
      <t xml:space="preserve">  2017级硕士研究生2017/2018学年第二学期 公共学位课程表</t>
    </r>
    <phoneticPr fontId="2" type="noConversion"/>
  </si>
  <si>
    <r>
      <rPr>
        <b/>
        <sz val="20"/>
        <color indexed="10"/>
        <rFont val="华文中宋"/>
        <charset val="134"/>
      </rPr>
      <t>金川校区</t>
    </r>
    <r>
      <rPr>
        <b/>
        <sz val="18"/>
        <rFont val="华文中宋"/>
        <charset val="134"/>
      </rPr>
      <t xml:space="preserve"> 2017级硕士研究生2017/2018学年第二学期 公共学位课程表</t>
    </r>
    <phoneticPr fontId="2" type="noConversion"/>
  </si>
  <si>
    <r>
      <rPr>
        <b/>
        <sz val="18"/>
        <color rgb="FFFF0000"/>
        <rFont val="宋体"/>
        <family val="3"/>
        <charset val="134"/>
      </rPr>
      <t xml:space="preserve">全日制 </t>
    </r>
    <r>
      <rPr>
        <b/>
        <sz val="18"/>
        <rFont val="宋体"/>
        <charset val="134"/>
      </rPr>
      <t xml:space="preserve">研究生 </t>
    </r>
    <r>
      <rPr>
        <b/>
        <sz val="18"/>
        <color indexed="10"/>
        <rFont val="宋体"/>
        <charset val="134"/>
      </rPr>
      <t>必修</t>
    </r>
    <r>
      <rPr>
        <b/>
        <sz val="18"/>
        <rFont val="宋体"/>
        <charset val="134"/>
      </rPr>
      <t xml:space="preserve"> 公共学位课程 分班表</t>
    </r>
    <r>
      <rPr>
        <b/>
        <sz val="6"/>
        <rFont val="宋体"/>
        <charset val="134"/>
      </rPr>
      <t>.</t>
    </r>
    <r>
      <rPr>
        <b/>
        <sz val="18"/>
        <rFont val="宋体"/>
        <charset val="134"/>
      </rPr>
      <t xml:space="preserve">
学术学位和专业学位</t>
    </r>
    <r>
      <rPr>
        <b/>
        <sz val="11"/>
        <color indexed="10"/>
        <rFont val="宋体"/>
        <charset val="134"/>
      </rPr>
      <t>研究生分开上课，</t>
    </r>
    <r>
      <rPr>
        <b/>
        <sz val="18"/>
        <color indexed="17"/>
        <rFont val="宋体"/>
        <charset val="134"/>
      </rPr>
      <t>学号</t>
    </r>
    <r>
      <rPr>
        <b/>
        <sz val="11"/>
        <color indexed="10"/>
        <rFont val="宋体"/>
        <charset val="134"/>
      </rPr>
      <t>的第6位数字，1为学术,8为专业
(</t>
    </r>
    <r>
      <rPr>
        <b/>
        <sz val="11"/>
        <color indexed="17"/>
        <rFont val="宋体"/>
        <charset val="134"/>
      </rPr>
      <t>表格中人数均为</t>
    </r>
    <r>
      <rPr>
        <b/>
        <sz val="20"/>
        <color indexed="10"/>
        <rFont val="宋体"/>
        <charset val="134"/>
      </rPr>
      <t>预计</t>
    </r>
    <r>
      <rPr>
        <b/>
        <sz val="11"/>
        <color indexed="17"/>
        <rFont val="宋体"/>
        <charset val="134"/>
      </rPr>
      <t>选课人数</t>
    </r>
    <r>
      <rPr>
        <b/>
        <sz val="11"/>
        <color indexed="10"/>
        <rFont val="宋体"/>
        <charset val="134"/>
      </rPr>
      <t>)</t>
    </r>
    <phoneticPr fontId="2" type="noConversion"/>
  </si>
  <si>
    <r>
      <t>2017级</t>
    </r>
    <r>
      <rPr>
        <b/>
        <sz val="14"/>
        <color indexed="10"/>
        <rFont val="宋体"/>
        <charset val="134"/>
      </rPr>
      <t>学术学位</t>
    </r>
    <r>
      <rPr>
        <b/>
        <sz val="12"/>
        <rFont val="宋体"/>
        <charset val="134"/>
      </rPr>
      <t>研究生《数值分析》分班情况</t>
    </r>
    <phoneticPr fontId="2" type="noConversion"/>
  </si>
  <si>
    <t>一班</t>
    <phoneticPr fontId="2" type="noConversion"/>
  </si>
  <si>
    <t>班级人数</t>
    <phoneticPr fontId="2" type="noConversion"/>
  </si>
  <si>
    <t>机械学院</t>
    <phoneticPr fontId="2" type="noConversion"/>
  </si>
  <si>
    <t>材料学院</t>
    <phoneticPr fontId="2" type="noConversion"/>
  </si>
  <si>
    <t>土木学院</t>
    <phoneticPr fontId="2" type="noConversion"/>
  </si>
  <si>
    <t>能动学院</t>
    <phoneticPr fontId="2" type="noConversion"/>
  </si>
  <si>
    <t>2017级 招生信息统计</t>
    <phoneticPr fontId="2" type="noConversion"/>
  </si>
  <si>
    <t>二班</t>
    <phoneticPr fontId="2" type="noConversion"/>
  </si>
  <si>
    <t>理学院</t>
    <phoneticPr fontId="2" type="noConversion"/>
  </si>
  <si>
    <t>化工学院</t>
    <phoneticPr fontId="2" type="noConversion"/>
  </si>
  <si>
    <t>序号</t>
    <phoneticPr fontId="2" type="noConversion"/>
  </si>
  <si>
    <t>学院</t>
    <phoneticPr fontId="2" type="noConversion"/>
  </si>
  <si>
    <t>总人数</t>
    <phoneticPr fontId="2" type="noConversion"/>
  </si>
  <si>
    <t>非全日制</t>
    <phoneticPr fontId="2" type="noConversion"/>
  </si>
  <si>
    <t>全日制</t>
    <phoneticPr fontId="2" type="noConversion"/>
  </si>
  <si>
    <t>学术型</t>
    <phoneticPr fontId="2" type="noConversion"/>
  </si>
  <si>
    <t>专业型</t>
    <phoneticPr fontId="2" type="noConversion"/>
  </si>
  <si>
    <t>总数</t>
    <phoneticPr fontId="2" type="noConversion"/>
  </si>
  <si>
    <t>男</t>
    <phoneticPr fontId="2" type="noConversion"/>
  </si>
  <si>
    <t>女</t>
    <phoneticPr fontId="2" type="noConversion"/>
  </si>
  <si>
    <t>三班</t>
    <phoneticPr fontId="2" type="noConversion"/>
  </si>
  <si>
    <t>金川校区 教A511</t>
    <phoneticPr fontId="2" type="noConversion"/>
  </si>
  <si>
    <t>信息学院21</t>
    <phoneticPr fontId="2" type="noConversion"/>
  </si>
  <si>
    <t>电力学院34</t>
    <phoneticPr fontId="2" type="noConversion"/>
  </si>
  <si>
    <t>矿业2</t>
    <phoneticPr fontId="2" type="noConversion"/>
  </si>
  <si>
    <t>信息学院</t>
    <phoneticPr fontId="2" type="noConversion"/>
  </si>
  <si>
    <t>金川</t>
    <phoneticPr fontId="2" type="noConversion"/>
  </si>
  <si>
    <r>
      <t>2017级</t>
    </r>
    <r>
      <rPr>
        <b/>
        <sz val="14"/>
        <color indexed="10"/>
        <rFont val="宋体"/>
        <charset val="134"/>
      </rPr>
      <t>学术学位</t>
    </r>
    <r>
      <rPr>
        <b/>
        <sz val="12"/>
        <rFont val="宋体"/>
        <charset val="134"/>
      </rPr>
      <t>研究生《矩阵理论》分班情况</t>
    </r>
    <phoneticPr fontId="2" type="noConversion"/>
  </si>
  <si>
    <t>管理学院</t>
    <phoneticPr fontId="2" type="noConversion"/>
  </si>
  <si>
    <t>工程管理25人</t>
    <phoneticPr fontId="2" type="noConversion"/>
  </si>
  <si>
    <t>轻纺学院</t>
    <phoneticPr fontId="2" type="noConversion"/>
  </si>
  <si>
    <t>马克思学院</t>
    <phoneticPr fontId="2" type="noConversion"/>
  </si>
  <si>
    <t>外语学院</t>
    <phoneticPr fontId="2" type="noConversion"/>
  </si>
  <si>
    <t>电力学院</t>
    <phoneticPr fontId="2" type="noConversion"/>
  </si>
  <si>
    <t>建筑学</t>
    <phoneticPr fontId="2" type="noConversion"/>
  </si>
  <si>
    <t>人文学院</t>
    <phoneticPr fontId="2" type="noConversion"/>
  </si>
  <si>
    <t>矿业学院</t>
    <phoneticPr fontId="2" type="noConversion"/>
  </si>
  <si>
    <t>学术</t>
    <phoneticPr fontId="2" type="noConversion"/>
  </si>
  <si>
    <t>专业</t>
    <phoneticPr fontId="2" type="noConversion"/>
  </si>
  <si>
    <t>本部总</t>
    <phoneticPr fontId="2" type="noConversion"/>
  </si>
  <si>
    <t>金川总</t>
    <phoneticPr fontId="2" type="noConversion"/>
  </si>
  <si>
    <t>信息学院49</t>
    <phoneticPr fontId="2" type="noConversion"/>
  </si>
  <si>
    <t>轻纺学院6</t>
    <phoneticPr fontId="2" type="noConversion"/>
  </si>
  <si>
    <t>电力学院52</t>
    <phoneticPr fontId="2" type="noConversion"/>
  </si>
  <si>
    <t>总计</t>
    <phoneticPr fontId="2" type="noConversion"/>
  </si>
  <si>
    <t>校区</t>
    <phoneticPr fontId="2" type="noConversion"/>
  </si>
  <si>
    <t>新城校区</t>
    <phoneticPr fontId="2" type="noConversion"/>
  </si>
  <si>
    <t>建筑学院</t>
    <phoneticPr fontId="2" type="noConversion"/>
  </si>
  <si>
    <t>四班</t>
    <phoneticPr fontId="2" type="noConversion"/>
  </si>
  <si>
    <t>五班</t>
    <phoneticPr fontId="2" type="noConversion"/>
  </si>
  <si>
    <t>金川校区</t>
    <phoneticPr fontId="2" type="noConversion"/>
  </si>
  <si>
    <t>六班</t>
    <phoneticPr fontId="2" type="noConversion"/>
  </si>
  <si>
    <t>矿业</t>
    <phoneticPr fontId="2" type="noConversion"/>
  </si>
  <si>
    <r>
      <t>2017级</t>
    </r>
    <r>
      <rPr>
        <b/>
        <sz val="14"/>
        <color indexed="10"/>
        <rFont val="宋体"/>
        <charset val="134"/>
      </rPr>
      <t>全日制</t>
    </r>
    <r>
      <rPr>
        <b/>
        <sz val="12"/>
        <rFont val="宋体"/>
        <charset val="134"/>
      </rPr>
      <t>研究生《英语》分班情况</t>
    </r>
    <phoneticPr fontId="2" type="noConversion"/>
  </si>
  <si>
    <t>一班
学术</t>
    <phoneticPr fontId="2" type="noConversion"/>
  </si>
  <si>
    <t>二班
专业</t>
    <phoneticPr fontId="2" type="noConversion"/>
  </si>
  <si>
    <t>三班
专业</t>
    <phoneticPr fontId="2" type="noConversion"/>
  </si>
  <si>
    <t>四班
学术</t>
    <phoneticPr fontId="2" type="noConversion"/>
  </si>
  <si>
    <t>五班
学术</t>
    <phoneticPr fontId="2" type="noConversion"/>
  </si>
  <si>
    <t>六班
学术</t>
    <phoneticPr fontId="2" type="noConversion"/>
  </si>
  <si>
    <t>七班
学术</t>
    <phoneticPr fontId="2" type="noConversion"/>
  </si>
  <si>
    <t>八班
专业</t>
    <phoneticPr fontId="2" type="noConversion"/>
  </si>
  <si>
    <t>九班
专业</t>
    <phoneticPr fontId="2" type="noConversion"/>
  </si>
  <si>
    <t>十班
专业</t>
    <phoneticPr fontId="2" type="noConversion"/>
  </si>
  <si>
    <t>十一班
专业</t>
    <phoneticPr fontId="2" type="noConversion"/>
  </si>
  <si>
    <r>
      <t>2017级</t>
    </r>
    <r>
      <rPr>
        <b/>
        <sz val="12"/>
        <color rgb="FFFF0000"/>
        <rFont val="宋体"/>
        <family val="3"/>
        <charset val="134"/>
      </rPr>
      <t>专业学位</t>
    </r>
    <r>
      <rPr>
        <b/>
        <sz val="12"/>
        <rFont val="宋体"/>
        <charset val="134"/>
      </rPr>
      <t>研究生《工程伦理》分班情况</t>
    </r>
    <phoneticPr fontId="2" type="noConversion"/>
  </si>
  <si>
    <r>
      <t>2017级</t>
    </r>
    <r>
      <rPr>
        <b/>
        <sz val="12"/>
        <rFont val="宋体"/>
        <family val="3"/>
        <charset val="134"/>
      </rPr>
      <t xml:space="preserve"> </t>
    </r>
    <r>
      <rPr>
        <b/>
        <sz val="12"/>
        <rFont val="宋体"/>
        <charset val="134"/>
      </rPr>
      <t>招生信息统计</t>
    </r>
    <phoneticPr fontId="2" type="noConversion"/>
  </si>
  <si>
    <t>序号</t>
    <phoneticPr fontId="2" type="noConversion"/>
  </si>
  <si>
    <t>学院</t>
    <phoneticPr fontId="2" type="noConversion"/>
  </si>
  <si>
    <t>总人数</t>
    <phoneticPr fontId="2" type="noConversion"/>
  </si>
  <si>
    <t>非全日制</t>
    <phoneticPr fontId="2" type="noConversion"/>
  </si>
  <si>
    <t>全日制</t>
    <phoneticPr fontId="2" type="noConversion"/>
  </si>
  <si>
    <t>学术型</t>
    <phoneticPr fontId="2" type="noConversion"/>
  </si>
  <si>
    <t>专业型</t>
    <phoneticPr fontId="2" type="noConversion"/>
  </si>
  <si>
    <t>总数</t>
    <phoneticPr fontId="2" type="noConversion"/>
  </si>
  <si>
    <t>男</t>
    <phoneticPr fontId="2" type="noConversion"/>
  </si>
  <si>
    <t>女</t>
    <phoneticPr fontId="2" type="noConversion"/>
  </si>
  <si>
    <t>机械学院</t>
    <phoneticPr fontId="2" type="noConversion"/>
  </si>
  <si>
    <t>理学院</t>
    <phoneticPr fontId="2" type="noConversion"/>
  </si>
  <si>
    <t>信息学院</t>
    <phoneticPr fontId="2" type="noConversion"/>
  </si>
  <si>
    <t>金川</t>
    <phoneticPr fontId="2" type="noConversion"/>
  </si>
  <si>
    <t>化工学院</t>
    <phoneticPr fontId="2" type="noConversion"/>
  </si>
  <si>
    <t>能动学院</t>
    <phoneticPr fontId="2" type="noConversion"/>
  </si>
  <si>
    <t>材料学院</t>
    <phoneticPr fontId="2" type="noConversion"/>
  </si>
  <si>
    <t>管理学院</t>
    <phoneticPr fontId="2" type="noConversion"/>
  </si>
  <si>
    <t>土木学院</t>
    <phoneticPr fontId="2" type="noConversion"/>
  </si>
  <si>
    <t>工程管理25人</t>
    <phoneticPr fontId="2" type="noConversion"/>
  </si>
  <si>
    <t>轻纺学院</t>
    <phoneticPr fontId="2" type="noConversion"/>
  </si>
  <si>
    <t>马克思学院</t>
    <phoneticPr fontId="2" type="noConversion"/>
  </si>
  <si>
    <t>外语学院</t>
    <phoneticPr fontId="2" type="noConversion"/>
  </si>
  <si>
    <t>电力学院</t>
    <phoneticPr fontId="2" type="noConversion"/>
  </si>
  <si>
    <t>建筑学</t>
    <phoneticPr fontId="2" type="noConversion"/>
  </si>
  <si>
    <t>人文学院</t>
    <phoneticPr fontId="2" type="noConversion"/>
  </si>
  <si>
    <t>商学院</t>
    <phoneticPr fontId="2" type="noConversion"/>
  </si>
  <si>
    <t>矿业学院</t>
    <phoneticPr fontId="2" type="noConversion"/>
  </si>
  <si>
    <t>学术</t>
    <phoneticPr fontId="2" type="noConversion"/>
  </si>
  <si>
    <t>专业</t>
    <phoneticPr fontId="2" type="noConversion"/>
  </si>
  <si>
    <t>本部总</t>
    <phoneticPr fontId="2" type="noConversion"/>
  </si>
  <si>
    <t>金川总</t>
    <phoneticPr fontId="2" type="noConversion"/>
  </si>
  <si>
    <t>总计</t>
    <phoneticPr fontId="2" type="noConversion"/>
  </si>
  <si>
    <t>信息</t>
    <phoneticPr fontId="2" type="noConversion"/>
  </si>
  <si>
    <t>轻纺</t>
    <phoneticPr fontId="2" type="noConversion"/>
  </si>
  <si>
    <t>电力</t>
    <phoneticPr fontId="2" type="noConversion"/>
  </si>
  <si>
    <t>矿院</t>
    <phoneticPr fontId="2" type="noConversion"/>
  </si>
  <si>
    <r>
      <t>2017级</t>
    </r>
    <r>
      <rPr>
        <b/>
        <sz val="14"/>
        <color indexed="10"/>
        <rFont val="宋体"/>
        <charset val="134"/>
      </rPr>
      <t>专业学位</t>
    </r>
    <r>
      <rPr>
        <b/>
        <sz val="12"/>
        <rFont val="宋体"/>
        <charset val="134"/>
      </rPr>
      <t>研究生《信息检索》《知识产权》分班情况</t>
    </r>
    <phoneticPr fontId="2" type="noConversion"/>
  </si>
  <si>
    <r>
      <t>2017级</t>
    </r>
    <r>
      <rPr>
        <b/>
        <sz val="12"/>
        <color rgb="FFFF0000"/>
        <rFont val="宋体"/>
        <family val="3"/>
        <charset val="134"/>
      </rPr>
      <t>全日制</t>
    </r>
    <r>
      <rPr>
        <b/>
        <sz val="12"/>
        <rFont val="宋体"/>
        <charset val="134"/>
      </rPr>
      <t>研究生《中国特色社会主义理论》分班情况</t>
    </r>
    <phoneticPr fontId="2" type="noConversion"/>
  </si>
  <si>
    <t>一班</t>
    <phoneticPr fontId="2" type="noConversion"/>
  </si>
  <si>
    <t>班级人数</t>
    <phoneticPr fontId="2" type="noConversion"/>
  </si>
  <si>
    <t>二班</t>
    <phoneticPr fontId="2" type="noConversion"/>
  </si>
  <si>
    <t>三班</t>
    <phoneticPr fontId="2" type="noConversion"/>
  </si>
  <si>
    <t>金川校区 教A511</t>
    <phoneticPr fontId="2" type="noConversion"/>
  </si>
  <si>
    <t>信息学院49</t>
    <phoneticPr fontId="2" type="noConversion"/>
  </si>
  <si>
    <t>轻纺学院6</t>
    <phoneticPr fontId="2" type="noConversion"/>
  </si>
  <si>
    <t>电力学院52</t>
    <phoneticPr fontId="2" type="noConversion"/>
  </si>
  <si>
    <t>校区</t>
    <phoneticPr fontId="2" type="noConversion"/>
  </si>
  <si>
    <t>新城校区</t>
    <phoneticPr fontId="2" type="noConversion"/>
  </si>
  <si>
    <t>建筑学院</t>
    <phoneticPr fontId="2" type="noConversion"/>
  </si>
  <si>
    <t>四班</t>
    <phoneticPr fontId="2" type="noConversion"/>
  </si>
  <si>
    <t>五班</t>
    <phoneticPr fontId="2" type="noConversion"/>
  </si>
  <si>
    <t>金川校区</t>
    <phoneticPr fontId="2" type="noConversion"/>
  </si>
  <si>
    <t>六班</t>
    <phoneticPr fontId="2" type="noConversion"/>
  </si>
  <si>
    <t>电力学院86</t>
    <phoneticPr fontId="2" type="noConversion"/>
  </si>
  <si>
    <t>矿业</t>
    <phoneticPr fontId="2" type="noConversion"/>
  </si>
  <si>
    <r>
      <t>2017级</t>
    </r>
    <r>
      <rPr>
        <b/>
        <sz val="14"/>
        <color indexed="10"/>
        <rFont val="宋体"/>
        <charset val="134"/>
      </rPr>
      <t>全日制</t>
    </r>
    <r>
      <rPr>
        <b/>
        <sz val="12"/>
        <rFont val="宋体"/>
        <charset val="134"/>
      </rPr>
      <t>研究生《英语》分班情况</t>
    </r>
    <phoneticPr fontId="2" type="noConversion"/>
  </si>
  <si>
    <t>一班
学术</t>
    <phoneticPr fontId="2" type="noConversion"/>
  </si>
  <si>
    <t>二班
专业</t>
    <phoneticPr fontId="2" type="noConversion"/>
  </si>
  <si>
    <t>三班
专业</t>
    <phoneticPr fontId="2" type="noConversion"/>
  </si>
  <si>
    <t>四班
学术</t>
    <phoneticPr fontId="2" type="noConversion"/>
  </si>
  <si>
    <t>五班
学术</t>
    <phoneticPr fontId="2" type="noConversion"/>
  </si>
  <si>
    <t>六班
学术</t>
    <phoneticPr fontId="2" type="noConversion"/>
  </si>
  <si>
    <t>七班
学术</t>
    <phoneticPr fontId="2" type="noConversion"/>
  </si>
  <si>
    <t>八班
专业</t>
    <phoneticPr fontId="2" type="noConversion"/>
  </si>
  <si>
    <t>九班
专业</t>
    <phoneticPr fontId="2" type="noConversion"/>
  </si>
  <si>
    <t>十班
专业</t>
    <phoneticPr fontId="2" type="noConversion"/>
  </si>
  <si>
    <t>十一班
专业</t>
    <phoneticPr fontId="2" type="noConversion"/>
  </si>
  <si>
    <t>赵天禄</t>
    <phoneticPr fontId="2" type="noConversion"/>
  </si>
  <si>
    <r>
      <t>注:(1)博士、硕士所有课程上课地点均在</t>
    </r>
    <r>
      <rPr>
        <b/>
        <u/>
        <sz val="14"/>
        <rFont val="宋体"/>
        <charset val="134"/>
      </rPr>
      <t>科学楼</t>
    </r>
    <r>
      <rPr>
        <sz val="11"/>
        <rFont val="宋体"/>
        <charset val="134"/>
      </rPr>
      <t>。
   (2)全校 《英语》分11个班；《中国特色社会主义理论与实践研究》分6个班；</t>
    </r>
    <r>
      <rPr>
        <b/>
        <u/>
        <sz val="11"/>
        <rFont val="宋体"/>
        <charset val="134"/>
      </rPr>
      <t>所有课程均为两校区上课</t>
    </r>
    <r>
      <rPr>
        <sz val="11"/>
        <rFont val="宋体"/>
        <charset val="134"/>
      </rPr>
      <t>，具体</t>
    </r>
    <r>
      <rPr>
        <b/>
        <u/>
        <sz val="12"/>
        <rFont val="宋体"/>
        <charset val="134"/>
      </rPr>
      <t>课程分班</t>
    </r>
    <r>
      <rPr>
        <sz val="11"/>
        <rFont val="宋体"/>
        <charset val="134"/>
      </rPr>
      <t>情况分别见</t>
    </r>
    <r>
      <rPr>
        <b/>
        <u/>
        <sz val="12"/>
        <rFont val="宋体"/>
        <charset val="134"/>
      </rPr>
      <t>两校区 课程分班表</t>
    </r>
    <r>
      <rPr>
        <sz val="11"/>
        <rFont val="宋体"/>
        <charset val="134"/>
      </rPr>
      <t>。
   (3)其他专业课程由各学科所属学院分别安排进行。研究生院办公地点：新城校区教研楼306  电话：6575780</t>
    </r>
    <phoneticPr fontId="2" type="noConversion"/>
  </si>
  <si>
    <r>
      <t>1-17</t>
    </r>
    <r>
      <rPr>
        <b/>
        <sz val="10"/>
        <rFont val="宋体"/>
        <charset val="134"/>
      </rPr>
      <t>周
李梅</t>
    </r>
    <phoneticPr fontId="2" type="noConversion"/>
  </si>
  <si>
    <r>
      <t>1-17</t>
    </r>
    <r>
      <rPr>
        <b/>
        <sz val="10"/>
        <rFont val="宋体"/>
        <charset val="134"/>
      </rPr>
      <t>周
李梅</t>
    </r>
    <phoneticPr fontId="2" type="noConversion"/>
  </si>
  <si>
    <t>6班
科617</t>
    <phoneticPr fontId="2" type="noConversion"/>
  </si>
  <si>
    <t>7班
科617</t>
    <phoneticPr fontId="2" type="noConversion"/>
  </si>
  <si>
    <t>5班
科617</t>
    <phoneticPr fontId="2" type="noConversion"/>
  </si>
  <si>
    <r>
      <t>4</t>
    </r>
    <r>
      <rPr>
        <b/>
        <sz val="10"/>
        <rFont val="宋体"/>
        <charset val="134"/>
      </rPr>
      <t>班
科</t>
    </r>
    <r>
      <rPr>
        <b/>
        <sz val="10"/>
        <rFont val="Times New Roman"/>
        <family val="1"/>
      </rPr>
      <t>617</t>
    </r>
    <phoneticPr fontId="2" type="noConversion"/>
  </si>
  <si>
    <r>
      <t>6</t>
    </r>
    <r>
      <rPr>
        <b/>
        <sz val="10"/>
        <rFont val="宋体"/>
        <charset val="134"/>
      </rPr>
      <t>班
科</t>
    </r>
    <r>
      <rPr>
        <b/>
        <sz val="10"/>
        <rFont val="Times New Roman"/>
        <family val="1"/>
      </rPr>
      <t>617</t>
    </r>
    <phoneticPr fontId="2" type="noConversion"/>
  </si>
  <si>
    <r>
      <t>5</t>
    </r>
    <r>
      <rPr>
        <b/>
        <sz val="10"/>
        <rFont val="宋体"/>
        <charset val="134"/>
      </rPr>
      <t>班
科</t>
    </r>
    <r>
      <rPr>
        <b/>
        <sz val="10"/>
        <rFont val="Times New Roman"/>
        <family val="1"/>
      </rPr>
      <t>618</t>
    </r>
    <phoneticPr fontId="2" type="noConversion"/>
  </si>
  <si>
    <r>
      <t>7</t>
    </r>
    <r>
      <rPr>
        <b/>
        <sz val="10"/>
        <rFont val="宋体"/>
        <charset val="134"/>
      </rPr>
      <t>班
科</t>
    </r>
    <r>
      <rPr>
        <b/>
        <sz val="10"/>
        <rFont val="Times New Roman"/>
        <family val="1"/>
      </rPr>
      <t>618</t>
    </r>
    <phoneticPr fontId="2" type="noConversion"/>
  </si>
  <si>
    <t>中国特色社会主义理论与实践</t>
    <phoneticPr fontId="2" type="noConversion"/>
  </si>
  <si>
    <t>中国特色社会主义理论与实践</t>
    <phoneticPr fontId="2" type="noConversion"/>
  </si>
  <si>
    <t>4班
科212</t>
    <phoneticPr fontId="2" type="noConversion"/>
  </si>
  <si>
    <r>
      <t>2</t>
    </r>
    <r>
      <rPr>
        <sz val="12"/>
        <rFont val="宋体"/>
        <charset val="134"/>
      </rPr>
      <t>10、212</t>
    </r>
    <phoneticPr fontId="2" type="noConversion"/>
  </si>
  <si>
    <r>
      <t>1</t>
    </r>
    <r>
      <rPr>
        <sz val="12"/>
        <rFont val="宋体"/>
        <charset val="134"/>
      </rPr>
      <t>64座位</t>
    </r>
    <phoneticPr fontId="2" type="noConversion"/>
  </si>
  <si>
    <r>
      <t>1-17</t>
    </r>
    <r>
      <rPr>
        <b/>
        <sz val="10"/>
        <rFont val="宋体"/>
        <charset val="134"/>
      </rPr>
      <t>周
包奕茹</t>
    </r>
    <phoneticPr fontId="2" type="noConversion"/>
  </si>
  <si>
    <r>
      <t>1-17</t>
    </r>
    <r>
      <rPr>
        <b/>
        <sz val="10"/>
        <rFont val="宋体"/>
        <charset val="134"/>
      </rPr>
      <t xml:space="preserve">周
</t>
    </r>
    <r>
      <rPr>
        <b/>
        <sz val="10"/>
        <rFont val="Times New Roman"/>
        <family val="1"/>
      </rPr>
      <t>1</t>
    </r>
    <r>
      <rPr>
        <b/>
        <sz val="10"/>
        <rFont val="宋体"/>
        <charset val="134"/>
      </rPr>
      <t>班</t>
    </r>
    <r>
      <rPr>
        <b/>
        <sz val="10"/>
        <rFont val="Times New Roman"/>
        <family val="1"/>
      </rPr>
      <t/>
    </r>
    <phoneticPr fontId="2" type="noConversion"/>
  </si>
  <si>
    <r>
      <t>1-17</t>
    </r>
    <r>
      <rPr>
        <b/>
        <sz val="10"/>
        <rFont val="宋体"/>
        <charset val="134"/>
      </rPr>
      <t xml:space="preserve">周
</t>
    </r>
    <r>
      <rPr>
        <b/>
        <sz val="10"/>
        <rFont val="Times New Roman"/>
        <family val="1"/>
      </rPr>
      <t>1</t>
    </r>
    <r>
      <rPr>
        <b/>
        <sz val="10"/>
        <rFont val="宋体"/>
        <charset val="134"/>
      </rPr>
      <t>班</t>
    </r>
    <r>
      <rPr>
        <b/>
        <sz val="10"/>
        <rFont val="Times New Roman"/>
        <family val="1"/>
      </rPr>
      <t/>
    </r>
    <phoneticPr fontId="2" type="noConversion"/>
  </si>
  <si>
    <t>李梅</t>
    <phoneticPr fontId="2" type="noConversion"/>
  </si>
  <si>
    <t>中国特色社会主义理论与实践</t>
    <phoneticPr fontId="2" type="noConversion"/>
  </si>
  <si>
    <t>经管学院</t>
    <phoneticPr fontId="2" type="noConversion"/>
  </si>
  <si>
    <t>人文8人 矿业2</t>
    <phoneticPr fontId="2" type="noConversion"/>
  </si>
  <si>
    <t>与管理学院合并</t>
    <phoneticPr fontId="2" type="noConversion"/>
  </si>
  <si>
    <t>合并后数据</t>
    <phoneticPr fontId="2" type="noConversion"/>
  </si>
  <si>
    <r>
      <t>2-10</t>
    </r>
    <r>
      <rPr>
        <b/>
        <sz val="10"/>
        <rFont val="宋体"/>
        <charset val="134"/>
      </rPr>
      <t xml:space="preserve">周
</t>
    </r>
    <r>
      <rPr>
        <b/>
        <sz val="10"/>
        <rFont val="Times New Roman"/>
        <family val="1"/>
      </rPr>
      <t>5</t>
    </r>
    <r>
      <rPr>
        <b/>
        <sz val="10"/>
        <rFont val="宋体"/>
        <charset val="134"/>
      </rPr>
      <t>班</t>
    </r>
    <phoneticPr fontId="2" type="noConversion"/>
  </si>
  <si>
    <r>
      <t>2-10</t>
    </r>
    <r>
      <rPr>
        <b/>
        <sz val="10"/>
        <rFont val="宋体"/>
        <charset val="134"/>
      </rPr>
      <t xml:space="preserve">周
</t>
    </r>
    <r>
      <rPr>
        <b/>
        <sz val="10"/>
        <rFont val="Times New Roman"/>
        <family val="1"/>
      </rPr>
      <t>6</t>
    </r>
    <r>
      <rPr>
        <b/>
        <sz val="10"/>
        <rFont val="宋体"/>
        <charset val="134"/>
      </rPr>
      <t>班</t>
    </r>
    <phoneticPr fontId="2" type="noConversion"/>
  </si>
  <si>
    <t>中国特色社会主义理论与实践</t>
    <phoneticPr fontId="2" type="noConversion"/>
  </si>
  <si>
    <t>2-10周  张睿蕾</t>
    <phoneticPr fontId="2" type="noConversion"/>
  </si>
  <si>
    <t>2-10周   张睿蕾</t>
    <phoneticPr fontId="2" type="noConversion"/>
  </si>
  <si>
    <t>2-10周   包红梅</t>
    <phoneticPr fontId="2" type="noConversion"/>
  </si>
  <si>
    <t>2-10周   包红梅</t>
    <phoneticPr fontId="2" type="noConversion"/>
  </si>
  <si>
    <r>
      <t>2-1</t>
    </r>
    <r>
      <rPr>
        <b/>
        <sz val="10"/>
        <rFont val="宋体"/>
        <charset val="134"/>
      </rPr>
      <t>0周   包红梅</t>
    </r>
    <phoneticPr fontId="2" type="noConversion"/>
  </si>
  <si>
    <r>
      <t>2-1</t>
    </r>
    <r>
      <rPr>
        <b/>
        <sz val="10"/>
        <rFont val="宋体"/>
        <charset val="134"/>
      </rPr>
      <t>0周  王大为</t>
    </r>
    <phoneticPr fontId="2" type="noConversion"/>
  </si>
  <si>
    <t>2-10周  王大为</t>
    <phoneticPr fontId="2" type="noConversion"/>
  </si>
  <si>
    <t>建筑学院</t>
    <phoneticPr fontId="2" type="noConversion"/>
  </si>
</sst>
</file>

<file path=xl/styles.xml><?xml version="1.0" encoding="utf-8"?>
<styleSheet xmlns="http://schemas.openxmlformats.org/spreadsheetml/2006/main">
  <fonts count="45">
    <font>
      <sz val="12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b/>
      <sz val="18"/>
      <name val="华文中宋"/>
      <charset val="134"/>
    </font>
    <font>
      <b/>
      <sz val="12"/>
      <name val="宋体"/>
      <charset val="134"/>
    </font>
    <font>
      <b/>
      <sz val="10"/>
      <name val="宋体"/>
      <charset val="134"/>
    </font>
    <font>
      <b/>
      <sz val="10"/>
      <name val="Times New Roman"/>
      <family val="1"/>
    </font>
    <font>
      <b/>
      <u/>
      <sz val="14"/>
      <name val="宋体"/>
      <charset val="134"/>
    </font>
    <font>
      <b/>
      <u/>
      <sz val="14"/>
      <name val="Times New Roman"/>
      <family val="1"/>
    </font>
    <font>
      <sz val="10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b/>
      <sz val="14"/>
      <name val="华文细黑"/>
      <charset val="134"/>
    </font>
    <font>
      <b/>
      <sz val="10"/>
      <name val="华文细黑"/>
      <charset val="134"/>
    </font>
    <font>
      <b/>
      <sz val="12"/>
      <name val="华文细黑"/>
      <charset val="134"/>
    </font>
    <font>
      <b/>
      <sz val="11"/>
      <name val="华文细黑"/>
      <charset val="134"/>
    </font>
    <font>
      <sz val="14"/>
      <name val="宋体"/>
      <charset val="134"/>
    </font>
    <font>
      <sz val="14"/>
      <name val="Times New Roman"/>
      <family val="1"/>
    </font>
    <font>
      <b/>
      <sz val="14"/>
      <color indexed="10"/>
      <name val="宋体"/>
      <charset val="134"/>
    </font>
    <font>
      <b/>
      <sz val="10"/>
      <name val="宋体"/>
      <charset val="134"/>
    </font>
    <font>
      <b/>
      <u/>
      <sz val="12"/>
      <name val="宋体"/>
      <charset val="134"/>
    </font>
    <font>
      <b/>
      <sz val="10"/>
      <name val="宋体"/>
      <charset val="134"/>
    </font>
    <font>
      <b/>
      <sz val="20"/>
      <color indexed="10"/>
      <name val="华文中宋"/>
      <charset val="134"/>
    </font>
    <font>
      <b/>
      <u/>
      <sz val="11"/>
      <name val="宋体"/>
      <charset val="134"/>
    </font>
    <font>
      <b/>
      <sz val="10"/>
      <name val="宋体"/>
      <charset val="134"/>
    </font>
    <font>
      <sz val="9"/>
      <name val="宋体"/>
      <charset val="134"/>
    </font>
    <font>
      <b/>
      <sz val="10"/>
      <color rgb="FFFF0000"/>
      <name val="宋体"/>
      <charset val="134"/>
    </font>
    <font>
      <b/>
      <sz val="10"/>
      <color rgb="FFFF0000"/>
      <name val="Times New Roman"/>
      <family val="1"/>
    </font>
    <font>
      <b/>
      <sz val="18"/>
      <name val="宋体"/>
      <family val="3"/>
      <charset val="134"/>
    </font>
    <font>
      <b/>
      <sz val="18"/>
      <color rgb="FFFF0000"/>
      <name val="宋体"/>
      <family val="3"/>
      <charset val="134"/>
    </font>
    <font>
      <b/>
      <sz val="18"/>
      <name val="宋体"/>
      <charset val="134"/>
    </font>
    <font>
      <b/>
      <sz val="18"/>
      <color indexed="10"/>
      <name val="宋体"/>
      <charset val="134"/>
    </font>
    <font>
      <b/>
      <sz val="6"/>
      <name val="宋体"/>
      <charset val="134"/>
    </font>
    <font>
      <b/>
      <sz val="11"/>
      <color indexed="10"/>
      <name val="宋体"/>
      <charset val="134"/>
    </font>
    <font>
      <b/>
      <sz val="18"/>
      <color indexed="17"/>
      <name val="宋体"/>
      <charset val="134"/>
    </font>
    <font>
      <b/>
      <sz val="11"/>
      <color indexed="17"/>
      <name val="宋体"/>
      <charset val="134"/>
    </font>
    <font>
      <b/>
      <sz val="20"/>
      <color indexed="10"/>
      <name val="宋体"/>
      <charset val="134"/>
    </font>
    <font>
      <b/>
      <sz val="12"/>
      <name val="宋体"/>
      <family val="3"/>
      <charset val="134"/>
    </font>
    <font>
      <b/>
      <sz val="16"/>
      <name val="宋体"/>
      <charset val="134"/>
    </font>
    <font>
      <sz val="16"/>
      <name val="宋体"/>
      <family val="3"/>
      <charset val="134"/>
    </font>
    <font>
      <sz val="10"/>
      <color theme="1"/>
      <name val="宋体"/>
      <charset val="134"/>
      <scheme val="minor"/>
    </font>
    <font>
      <sz val="10"/>
      <color indexed="10"/>
      <name val="宋体"/>
      <charset val="134"/>
    </font>
    <font>
      <sz val="16"/>
      <name val="宋体"/>
      <charset val="134"/>
    </font>
    <font>
      <b/>
      <sz val="12"/>
      <color rgb="FFFF0000"/>
      <name val="宋体"/>
      <family val="3"/>
      <charset val="134"/>
    </font>
    <font>
      <sz val="10"/>
      <name val="宋体"/>
      <family val="3"/>
      <charset val="134"/>
    </font>
  </fonts>
  <fills count="1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000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289">
    <xf numFmtId="0" fontId="0" fillId="0" borderId="0" xfId="0">
      <alignment vertical="center"/>
    </xf>
    <xf numFmtId="0" fontId="1" fillId="0" borderId="0" xfId="2">
      <alignment vertical="center"/>
    </xf>
    <xf numFmtId="0" fontId="1" fillId="0" borderId="1" xfId="2" applyBorder="1">
      <alignment vertical="center"/>
    </xf>
    <xf numFmtId="0" fontId="6" fillId="2" borderId="1" xfId="2" applyFont="1" applyFill="1" applyBorder="1" applyAlignment="1">
      <alignment horizontal="center" vertical="center" wrapText="1"/>
    </xf>
    <xf numFmtId="0" fontId="5" fillId="3" borderId="1" xfId="2" applyFont="1" applyFill="1" applyBorder="1" applyAlignment="1">
      <alignment horizontal="center" vertical="center" wrapText="1"/>
    </xf>
    <xf numFmtId="0" fontId="1" fillId="0" borderId="0" xfId="2" applyBorder="1">
      <alignment vertical="center"/>
    </xf>
    <xf numFmtId="0" fontId="1" fillId="0" borderId="2" xfId="2" applyBorder="1">
      <alignment vertical="center"/>
    </xf>
    <xf numFmtId="0" fontId="5" fillId="0" borderId="1" xfId="2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center" vertical="center" wrapText="1"/>
    </xf>
    <xf numFmtId="0" fontId="1" fillId="0" borderId="5" xfId="2" applyBorder="1">
      <alignment vertical="center"/>
    </xf>
    <xf numFmtId="0" fontId="6" fillId="0" borderId="5" xfId="2" applyFont="1" applyFill="1" applyBorder="1" applyAlignment="1">
      <alignment horizontal="center" vertical="center" wrapText="1"/>
    </xf>
    <xf numFmtId="0" fontId="1" fillId="0" borderId="1" xfId="2" applyFont="1" applyBorder="1">
      <alignment vertical="center"/>
    </xf>
    <xf numFmtId="0" fontId="5" fillId="0" borderId="0" xfId="2" applyFont="1" applyBorder="1">
      <alignment vertical="center"/>
    </xf>
    <xf numFmtId="0" fontId="5" fillId="0" borderId="0" xfId="2" applyFont="1">
      <alignment vertical="center"/>
    </xf>
    <xf numFmtId="0" fontId="1" fillId="0" borderId="0" xfId="2" applyFont="1" applyBorder="1" applyAlignment="1">
      <alignment wrapText="1"/>
    </xf>
    <xf numFmtId="0" fontId="0" fillId="0" borderId="0" xfId="0" applyBorder="1">
      <alignment vertical="center"/>
    </xf>
    <xf numFmtId="0" fontId="1" fillId="0" borderId="3" xfId="2" applyBorder="1">
      <alignment vertical="center"/>
    </xf>
    <xf numFmtId="0" fontId="1" fillId="0" borderId="7" xfId="2" applyBorder="1">
      <alignment vertical="center"/>
    </xf>
    <xf numFmtId="0" fontId="1" fillId="0" borderId="8" xfId="2" applyBorder="1">
      <alignment vertical="center"/>
    </xf>
    <xf numFmtId="0" fontId="0" fillId="0" borderId="1" xfId="0" applyBorder="1">
      <alignment vertical="center"/>
    </xf>
    <xf numFmtId="0" fontId="6" fillId="5" borderId="1" xfId="2" applyFont="1" applyFill="1" applyBorder="1" applyAlignment="1">
      <alignment horizontal="center" vertical="center" wrapText="1"/>
    </xf>
    <xf numFmtId="0" fontId="5" fillId="5" borderId="1" xfId="2" applyFont="1" applyFill="1" applyBorder="1" applyAlignment="1">
      <alignment horizontal="center" vertical="center" wrapText="1"/>
    </xf>
    <xf numFmtId="0" fontId="1" fillId="0" borderId="10" xfId="2" applyBorder="1">
      <alignment vertical="center"/>
    </xf>
    <xf numFmtId="0" fontId="1" fillId="0" borderId="11" xfId="2" applyBorder="1">
      <alignment vertical="center"/>
    </xf>
    <xf numFmtId="0" fontId="5" fillId="0" borderId="3" xfId="2" applyFont="1" applyFill="1" applyBorder="1" applyAlignment="1">
      <alignment horizontal="center" vertical="center"/>
    </xf>
    <xf numFmtId="0" fontId="6" fillId="0" borderId="3" xfId="2" applyFont="1" applyFill="1" applyBorder="1" applyAlignment="1">
      <alignment horizontal="center" vertical="center" wrapText="1"/>
    </xf>
    <xf numFmtId="0" fontId="5" fillId="0" borderId="3" xfId="2" applyFont="1" applyFill="1" applyBorder="1" applyAlignment="1">
      <alignment horizontal="center" vertical="center" wrapText="1"/>
    </xf>
    <xf numFmtId="0" fontId="1" fillId="0" borderId="12" xfId="2" applyBorder="1">
      <alignment vertical="center"/>
    </xf>
    <xf numFmtId="0" fontId="5" fillId="5" borderId="10" xfId="2" applyFont="1" applyFill="1" applyBorder="1" applyAlignment="1">
      <alignment horizontal="center" vertical="center" wrapText="1"/>
    </xf>
    <xf numFmtId="0" fontId="1" fillId="0" borderId="13" xfId="2" applyBorder="1">
      <alignment vertical="center"/>
    </xf>
    <xf numFmtId="0" fontId="1" fillId="0" borderId="3" xfId="2" applyFont="1" applyBorder="1">
      <alignment vertical="center"/>
    </xf>
    <xf numFmtId="0" fontId="1" fillId="0" borderId="10" xfId="2" applyFont="1" applyBorder="1">
      <alignment vertical="center"/>
    </xf>
    <xf numFmtId="0" fontId="1" fillId="0" borderId="11" xfId="2" applyFont="1" applyBorder="1">
      <alignment vertical="center"/>
    </xf>
    <xf numFmtId="0" fontId="1" fillId="0" borderId="12" xfId="2" applyFont="1" applyBorder="1">
      <alignment vertical="center"/>
    </xf>
    <xf numFmtId="0" fontId="1" fillId="0" borderId="15" xfId="2" applyFont="1" applyBorder="1">
      <alignment vertical="center"/>
    </xf>
    <xf numFmtId="0" fontId="1" fillId="0" borderId="16" xfId="2" applyBorder="1">
      <alignment vertical="center"/>
    </xf>
    <xf numFmtId="0" fontId="6" fillId="0" borderId="17" xfId="2" applyFont="1" applyFill="1" applyBorder="1" applyAlignment="1">
      <alignment horizontal="center" vertical="center" wrapText="1"/>
    </xf>
    <xf numFmtId="0" fontId="1" fillId="0" borderId="5" xfId="2" applyFont="1" applyBorder="1">
      <alignment vertical="center"/>
    </xf>
    <xf numFmtId="0" fontId="1" fillId="0" borderId="18" xfId="2" applyBorder="1">
      <alignment vertical="center"/>
    </xf>
    <xf numFmtId="0" fontId="5" fillId="0" borderId="1" xfId="2" applyFont="1" applyFill="1" applyBorder="1" applyAlignment="1">
      <alignment horizontal="center" vertical="center" wrapText="1"/>
    </xf>
    <xf numFmtId="0" fontId="5" fillId="0" borderId="11" xfId="2" applyFont="1" applyFill="1" applyBorder="1" applyAlignment="1">
      <alignment horizontal="center" vertical="center" wrapText="1"/>
    </xf>
    <xf numFmtId="0" fontId="1" fillId="0" borderId="19" xfId="2" applyBorder="1">
      <alignment vertical="center"/>
    </xf>
    <xf numFmtId="0" fontId="5" fillId="0" borderId="5" xfId="2" applyFont="1" applyFill="1" applyBorder="1" applyAlignment="1">
      <alignment horizontal="center" vertical="center"/>
    </xf>
    <xf numFmtId="0" fontId="24" fillId="3" borderId="1" xfId="2" applyFont="1" applyFill="1" applyBorder="1" applyAlignment="1">
      <alignment horizontal="center" vertical="center" wrapText="1"/>
    </xf>
    <xf numFmtId="0" fontId="10" fillId="0" borderId="3" xfId="2" applyFont="1" applyBorder="1">
      <alignment vertical="center"/>
    </xf>
    <xf numFmtId="0" fontId="10" fillId="0" borderId="10" xfId="2" applyFont="1" applyBorder="1">
      <alignment vertical="center"/>
    </xf>
    <xf numFmtId="0" fontId="10" fillId="0" borderId="11" xfId="2" applyFont="1" applyBorder="1">
      <alignment vertical="center"/>
    </xf>
    <xf numFmtId="0" fontId="5" fillId="0" borderId="20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 wrapText="1"/>
    </xf>
    <xf numFmtId="0" fontId="5" fillId="0" borderId="5" xfId="2" applyFont="1" applyFill="1" applyBorder="1" applyAlignment="1">
      <alignment horizontal="center" vertical="center" wrapText="1"/>
    </xf>
    <xf numFmtId="0" fontId="21" fillId="0" borderId="1" xfId="2" applyFont="1" applyFill="1" applyBorder="1" applyAlignment="1">
      <alignment horizontal="center" vertical="center" wrapText="1"/>
    </xf>
    <xf numFmtId="0" fontId="21" fillId="0" borderId="1" xfId="2" applyFont="1" applyFill="1" applyBorder="1" applyAlignment="1">
      <alignment vertical="center" wrapText="1"/>
    </xf>
    <xf numFmtId="0" fontId="24" fillId="5" borderId="1" xfId="2" applyFont="1" applyFill="1" applyBorder="1" applyAlignment="1">
      <alignment horizontal="center"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24" fillId="4" borderId="1" xfId="2" applyFont="1" applyFill="1" applyBorder="1" applyAlignment="1">
      <alignment horizontal="center" vertical="center" wrapText="1"/>
    </xf>
    <xf numFmtId="0" fontId="5" fillId="6" borderId="5" xfId="2" applyFont="1" applyFill="1" applyBorder="1" applyAlignment="1">
      <alignment horizontal="center" vertical="center" wrapText="1"/>
    </xf>
    <xf numFmtId="0" fontId="6" fillId="6" borderId="5" xfId="2" applyFont="1" applyFill="1" applyBorder="1" applyAlignment="1">
      <alignment horizontal="center" vertical="center" wrapText="1"/>
    </xf>
    <xf numFmtId="0" fontId="9" fillId="5" borderId="1" xfId="2" applyFont="1" applyFill="1" applyBorder="1" applyAlignment="1">
      <alignment horizontal="center" vertical="center"/>
    </xf>
    <xf numFmtId="0" fontId="24" fillId="0" borderId="20" xfId="2" applyFont="1" applyFill="1" applyBorder="1" applyAlignment="1">
      <alignment horizontal="center" vertical="center"/>
    </xf>
    <xf numFmtId="0" fontId="24" fillId="0" borderId="1" xfId="2" applyFont="1" applyFill="1" applyBorder="1" applyAlignment="1">
      <alignment horizontal="center" vertical="center" wrapText="1"/>
    </xf>
    <xf numFmtId="0" fontId="1" fillId="0" borderId="20" xfId="2" applyBorder="1">
      <alignment vertical="center"/>
    </xf>
    <xf numFmtId="0" fontId="5" fillId="0" borderId="20" xfId="2" applyFont="1" applyFill="1" applyBorder="1" applyAlignment="1">
      <alignment horizontal="center" vertical="center" wrapText="1"/>
    </xf>
    <xf numFmtId="0" fontId="5" fillId="0" borderId="21" xfId="2" applyFont="1" applyFill="1" applyBorder="1" applyAlignment="1">
      <alignment horizontal="center" vertical="center"/>
    </xf>
    <xf numFmtId="0" fontId="1" fillId="0" borderId="4" xfId="2" applyFont="1" applyBorder="1">
      <alignment vertical="center"/>
    </xf>
    <xf numFmtId="0" fontId="1" fillId="0" borderId="23" xfId="2" applyFont="1" applyBorder="1">
      <alignment vertical="center"/>
    </xf>
    <xf numFmtId="0" fontId="1" fillId="0" borderId="17" xfId="2" applyBorder="1">
      <alignment vertical="center"/>
    </xf>
    <xf numFmtId="0" fontId="1" fillId="0" borderId="24" xfId="2" applyBorder="1">
      <alignment vertical="center"/>
    </xf>
    <xf numFmtId="0" fontId="1" fillId="0" borderId="25" xfId="2" applyFont="1" applyBorder="1">
      <alignment vertical="center"/>
    </xf>
    <xf numFmtId="0" fontId="1" fillId="0" borderId="26" xfId="2" applyBorder="1">
      <alignment vertical="center"/>
    </xf>
    <xf numFmtId="0" fontId="1" fillId="0" borderId="17" xfId="2" applyFont="1" applyBorder="1">
      <alignment vertical="center"/>
    </xf>
    <xf numFmtId="0" fontId="1" fillId="0" borderId="27" xfId="2" applyFont="1" applyBorder="1">
      <alignment vertical="center"/>
    </xf>
    <xf numFmtId="0" fontId="21" fillId="0" borderId="14" xfId="2" applyFont="1" applyFill="1" applyBorder="1" applyAlignment="1">
      <alignment vertical="center" wrapText="1"/>
    </xf>
    <xf numFmtId="0" fontId="21" fillId="0" borderId="16" xfId="2" applyFont="1" applyFill="1" applyBorder="1" applyAlignment="1">
      <alignment vertical="center" wrapText="1"/>
    </xf>
    <xf numFmtId="0" fontId="21" fillId="0" borderId="3" xfId="2" applyFont="1" applyFill="1" applyBorder="1" applyAlignment="1">
      <alignment vertical="center" wrapText="1"/>
    </xf>
    <xf numFmtId="0" fontId="1" fillId="0" borderId="29" xfId="2" applyBorder="1">
      <alignment vertical="center"/>
    </xf>
    <xf numFmtId="0" fontId="1" fillId="0" borderId="22" xfId="2" applyBorder="1">
      <alignment vertical="center"/>
    </xf>
    <xf numFmtId="0" fontId="21" fillId="0" borderId="10" xfId="2" applyFont="1" applyFill="1" applyBorder="1" applyAlignment="1">
      <alignment horizontal="center" vertical="center" wrapText="1"/>
    </xf>
    <xf numFmtId="0" fontId="1" fillId="0" borderId="30" xfId="2" applyBorder="1">
      <alignment vertical="center"/>
    </xf>
    <xf numFmtId="0" fontId="5" fillId="0" borderId="11" xfId="2" applyFont="1" applyBorder="1" applyAlignment="1">
      <alignment horizontal="center" vertical="center" wrapText="1"/>
    </xf>
    <xf numFmtId="0" fontId="5" fillId="0" borderId="14" xfId="2" applyFont="1" applyFill="1" applyBorder="1" applyAlignment="1">
      <alignment horizontal="center" vertical="center"/>
    </xf>
    <xf numFmtId="0" fontId="6" fillId="0" borderId="12" xfId="2" applyFont="1" applyFill="1" applyBorder="1" applyAlignment="1">
      <alignment horizontal="center" vertical="center" wrapText="1"/>
    </xf>
    <xf numFmtId="0" fontId="1" fillId="0" borderId="15" xfId="2" applyBorder="1">
      <alignment vertical="center"/>
    </xf>
    <xf numFmtId="0" fontId="19" fillId="0" borderId="26" xfId="2" applyFont="1" applyFill="1" applyBorder="1" applyAlignment="1">
      <alignment horizontal="center" vertical="center"/>
    </xf>
    <xf numFmtId="0" fontId="5" fillId="3" borderId="20" xfId="2" applyFont="1" applyFill="1" applyBorder="1" applyAlignment="1">
      <alignment horizontal="center" vertical="center" wrapText="1"/>
    </xf>
    <xf numFmtId="0" fontId="5" fillId="0" borderId="24" xfId="2" applyFont="1" applyFill="1" applyBorder="1" applyAlignment="1">
      <alignment horizontal="center" vertical="center"/>
    </xf>
    <xf numFmtId="0" fontId="24" fillId="0" borderId="18" xfId="2" applyFont="1" applyFill="1" applyBorder="1" applyAlignment="1">
      <alignment horizontal="center" vertical="center"/>
    </xf>
    <xf numFmtId="0" fontId="24" fillId="0" borderId="12" xfId="2" applyFont="1" applyFill="1" applyBorder="1" applyAlignment="1">
      <alignment horizontal="center" vertical="center" wrapText="1"/>
    </xf>
    <xf numFmtId="0" fontId="24" fillId="0" borderId="28" xfId="2" applyFont="1" applyFill="1" applyBorder="1" applyAlignment="1">
      <alignment horizontal="center" vertical="center"/>
    </xf>
    <xf numFmtId="0" fontId="24" fillId="0" borderId="31" xfId="2" applyFont="1" applyFill="1" applyBorder="1" applyAlignment="1">
      <alignment horizontal="center" vertical="center" wrapText="1"/>
    </xf>
    <xf numFmtId="0" fontId="5" fillId="6" borderId="22" xfId="2" applyFont="1" applyFill="1" applyBorder="1" applyAlignment="1">
      <alignment horizontal="center" vertical="center" wrapText="1"/>
    </xf>
    <xf numFmtId="0" fontId="6" fillId="7" borderId="32" xfId="2" applyFont="1" applyFill="1" applyBorder="1" applyAlignment="1">
      <alignment horizontal="center" vertical="center" wrapText="1"/>
    </xf>
    <xf numFmtId="0" fontId="24" fillId="7" borderId="32" xfId="2" applyFont="1" applyFill="1" applyBorder="1" applyAlignment="1">
      <alignment horizontal="center" vertical="center" wrapText="1"/>
    </xf>
    <xf numFmtId="0" fontId="24" fillId="7" borderId="32" xfId="2" applyFont="1" applyFill="1" applyBorder="1" applyAlignment="1">
      <alignment horizontal="center" vertical="center"/>
    </xf>
    <xf numFmtId="0" fontId="24" fillId="7" borderId="9" xfId="2" applyFont="1" applyFill="1" applyBorder="1" applyAlignment="1">
      <alignment horizontal="center" vertical="center" wrapText="1"/>
    </xf>
    <xf numFmtId="0" fontId="24" fillId="4" borderId="1" xfId="2" applyFont="1" applyFill="1" applyBorder="1" applyAlignment="1">
      <alignment horizontal="center" vertical="center"/>
    </xf>
    <xf numFmtId="0" fontId="24" fillId="7" borderId="33" xfId="2" applyFont="1" applyFill="1" applyBorder="1" applyAlignment="1">
      <alignment horizontal="center" vertical="center"/>
    </xf>
    <xf numFmtId="0" fontId="24" fillId="4" borderId="14" xfId="2" applyFont="1" applyFill="1" applyBorder="1" applyAlignment="1">
      <alignment horizontal="center" vertical="center"/>
    </xf>
    <xf numFmtId="0" fontId="24" fillId="5" borderId="14" xfId="2" applyFont="1" applyFill="1" applyBorder="1" applyAlignment="1">
      <alignment horizontal="center" vertical="center" wrapText="1"/>
    </xf>
    <xf numFmtId="0" fontId="5" fillId="0" borderId="16" xfId="2" applyFont="1" applyFill="1" applyBorder="1" applyAlignment="1">
      <alignment horizontal="center" vertical="center"/>
    </xf>
    <xf numFmtId="0" fontId="24" fillId="4" borderId="10" xfId="2" applyFont="1" applyFill="1" applyBorder="1" applyAlignment="1">
      <alignment horizontal="center" vertical="center" wrapText="1"/>
    </xf>
    <xf numFmtId="0" fontId="0" fillId="0" borderId="5" xfId="0" applyBorder="1">
      <alignment vertical="center"/>
    </xf>
    <xf numFmtId="0" fontId="26" fillId="0" borderId="5" xfId="2" applyFont="1" applyFill="1" applyBorder="1" applyAlignment="1">
      <alignment horizontal="center" vertical="center" wrapText="1"/>
    </xf>
    <xf numFmtId="0" fontId="27" fillId="0" borderId="5" xfId="2" applyFont="1" applyFill="1" applyBorder="1" applyAlignment="1">
      <alignment horizontal="center" vertical="center" wrapText="1"/>
    </xf>
    <xf numFmtId="0" fontId="26" fillId="0" borderId="22" xfId="2" applyFont="1" applyFill="1" applyBorder="1" applyAlignment="1">
      <alignment horizontal="center" vertical="center" wrapText="1"/>
    </xf>
    <xf numFmtId="0" fontId="24" fillId="7" borderId="1" xfId="2" applyFont="1" applyFill="1" applyBorder="1" applyAlignment="1">
      <alignment horizontal="center" vertical="center"/>
    </xf>
    <xf numFmtId="0" fontId="6" fillId="7" borderId="1" xfId="2" applyFont="1" applyFill="1" applyBorder="1" applyAlignment="1">
      <alignment horizontal="center" vertical="center" wrapText="1"/>
    </xf>
    <xf numFmtId="0" fontId="24" fillId="7" borderId="1" xfId="2" applyFont="1" applyFill="1" applyBorder="1" applyAlignment="1">
      <alignment horizontal="center" vertical="center" wrapText="1"/>
    </xf>
    <xf numFmtId="0" fontId="24" fillId="4" borderId="21" xfId="2" applyFont="1" applyFill="1" applyBorder="1" applyAlignment="1">
      <alignment horizontal="center" vertical="center"/>
    </xf>
    <xf numFmtId="0" fontId="6" fillId="4" borderId="3" xfId="2" applyFont="1" applyFill="1" applyBorder="1" applyAlignment="1">
      <alignment horizontal="center" vertical="center" wrapText="1"/>
    </xf>
    <xf numFmtId="0" fontId="24" fillId="4" borderId="3" xfId="2" applyFont="1" applyFill="1" applyBorder="1" applyAlignment="1">
      <alignment horizontal="center" vertical="center" wrapText="1"/>
    </xf>
    <xf numFmtId="0" fontId="24" fillId="7" borderId="10" xfId="2" applyFont="1" applyFill="1" applyBorder="1" applyAlignment="1">
      <alignment horizontal="center" vertical="center" wrapText="1"/>
    </xf>
    <xf numFmtId="0" fontId="24" fillId="4" borderId="11" xfId="2" applyFont="1" applyFill="1" applyBorder="1" applyAlignment="1">
      <alignment horizontal="center" vertical="center" wrapText="1"/>
    </xf>
    <xf numFmtId="0" fontId="0" fillId="0" borderId="24" xfId="0" applyBorder="1">
      <alignment vertical="center"/>
    </xf>
    <xf numFmtId="0" fontId="24" fillId="7" borderId="20" xfId="2" applyFont="1" applyFill="1" applyBorder="1" applyAlignment="1">
      <alignment horizontal="center" vertical="center"/>
    </xf>
    <xf numFmtId="0" fontId="5" fillId="5" borderId="20" xfId="2" applyFont="1" applyFill="1" applyBorder="1" applyAlignment="1">
      <alignment horizontal="center" vertical="center" wrapText="1"/>
    </xf>
    <xf numFmtId="0" fontId="12" fillId="0" borderId="34" xfId="2" applyFont="1" applyBorder="1" applyAlignment="1">
      <alignment horizontal="center" vertical="center"/>
    </xf>
    <xf numFmtId="0" fontId="12" fillId="0" borderId="35" xfId="2" applyFont="1" applyBorder="1" applyAlignment="1">
      <alignment horizontal="center" vertical="center"/>
    </xf>
    <xf numFmtId="0" fontId="12" fillId="0" borderId="36" xfId="2" applyFont="1" applyBorder="1" applyAlignment="1">
      <alignment horizontal="center" vertical="center"/>
    </xf>
    <xf numFmtId="0" fontId="13" fillId="0" borderId="37" xfId="2" applyFont="1" applyBorder="1" applyAlignment="1">
      <alignment horizontal="center" vertical="center"/>
    </xf>
    <xf numFmtId="0" fontId="1" fillId="0" borderId="0" xfId="2" applyFill="1" applyAlignment="1">
      <alignment vertical="center"/>
    </xf>
    <xf numFmtId="0" fontId="1" fillId="0" borderId="0" xfId="2" applyBorder="1" applyAlignment="1">
      <alignment horizontal="center" vertical="center"/>
    </xf>
    <xf numFmtId="0" fontId="38" fillId="0" borderId="0" xfId="0" applyFont="1" applyBorder="1" applyAlignment="1">
      <alignment vertical="center"/>
    </xf>
    <xf numFmtId="0" fontId="1" fillId="0" borderId="1" xfId="2" applyBorder="1" applyAlignment="1">
      <alignment horizontal="center" vertical="center"/>
    </xf>
    <xf numFmtId="0" fontId="9" fillId="0" borderId="1" xfId="2" applyFont="1" applyBorder="1" applyAlignment="1">
      <alignment horizontal="center" vertical="center"/>
    </xf>
    <xf numFmtId="0" fontId="9" fillId="0" borderId="3" xfId="2" applyFont="1" applyBorder="1" applyAlignment="1">
      <alignment horizontal="center" vertical="center"/>
    </xf>
    <xf numFmtId="0" fontId="39" fillId="0" borderId="0" xfId="0" applyFont="1" applyFill="1" applyBorder="1" applyAlignment="1">
      <alignment vertical="center"/>
    </xf>
    <xf numFmtId="0" fontId="5" fillId="0" borderId="1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" fillId="0" borderId="0" xfId="1">
      <alignment vertical="center"/>
    </xf>
    <xf numFmtId="0" fontId="1" fillId="0" borderId="3" xfId="2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9" fillId="4" borderId="1" xfId="2" applyFont="1" applyFill="1" applyBorder="1">
      <alignment vertical="center"/>
    </xf>
    <xf numFmtId="0" fontId="9" fillId="4" borderId="3" xfId="2" applyFont="1" applyFill="1" applyBorder="1">
      <alignment vertical="center"/>
    </xf>
    <xf numFmtId="0" fontId="1" fillId="0" borderId="1" xfId="1" applyNumberFormat="1" applyBorder="1" applyAlignment="1">
      <alignment horizontal="center" vertical="center"/>
    </xf>
    <xf numFmtId="0" fontId="1" fillId="0" borderId="2" xfId="2" applyBorder="1" applyAlignment="1">
      <alignment horizontal="center" vertical="center"/>
    </xf>
    <xf numFmtId="0" fontId="1" fillId="5" borderId="1" xfId="1" applyFill="1" applyBorder="1" applyAlignment="1">
      <alignment horizontal="center" vertical="center"/>
    </xf>
    <xf numFmtId="0" fontId="1" fillId="5" borderId="1" xfId="1" applyFill="1" applyBorder="1">
      <alignment vertical="center"/>
    </xf>
    <xf numFmtId="0" fontId="1" fillId="5" borderId="0" xfId="1" applyFill="1" applyBorder="1">
      <alignment vertical="center"/>
    </xf>
    <xf numFmtId="0" fontId="9" fillId="0" borderId="0" xfId="2" applyFont="1" applyBorder="1">
      <alignment vertical="center"/>
    </xf>
    <xf numFmtId="0" fontId="40" fillId="9" borderId="0" xfId="1" applyFont="1" applyFill="1">
      <alignment vertical="center"/>
    </xf>
    <xf numFmtId="0" fontId="1" fillId="5" borderId="0" xfId="1" applyFill="1">
      <alignment vertical="center"/>
    </xf>
    <xf numFmtId="0" fontId="41" fillId="0" borderId="0" xfId="2" applyFont="1" applyFill="1" applyBorder="1">
      <alignment vertical="center"/>
    </xf>
    <xf numFmtId="0" fontId="1" fillId="0" borderId="0" xfId="2" applyFill="1" applyBorder="1">
      <alignment vertical="center"/>
    </xf>
    <xf numFmtId="0" fontId="1" fillId="0" borderId="0" xfId="2" applyFill="1">
      <alignment vertical="center"/>
    </xf>
    <xf numFmtId="0" fontId="1" fillId="0" borderId="1" xfId="1" applyBorder="1">
      <alignment vertical="center"/>
    </xf>
    <xf numFmtId="49" fontId="1" fillId="0" borderId="1" xfId="1" applyNumberFormat="1" applyBorder="1" applyAlignment="1">
      <alignment horizontal="center" vertical="center"/>
    </xf>
    <xf numFmtId="0" fontId="42" fillId="0" borderId="0" xfId="0" applyFont="1" applyFill="1" applyBorder="1" applyAlignment="1">
      <alignment vertical="center"/>
    </xf>
    <xf numFmtId="0" fontId="1" fillId="0" borderId="0" xfId="1" applyBorder="1">
      <alignment vertical="center"/>
    </xf>
    <xf numFmtId="0" fontId="1" fillId="0" borderId="0" xfId="1" applyFill="1" applyBorder="1" applyAlignment="1">
      <alignment horizontal="center" vertical="center"/>
    </xf>
    <xf numFmtId="0" fontId="5" fillId="0" borderId="0" xfId="2" applyFont="1" applyBorder="1" applyAlignment="1">
      <alignment horizontal="left" vertical="center"/>
    </xf>
    <xf numFmtId="0" fontId="1" fillId="0" borderId="1" xfId="1" applyBorder="1" applyAlignment="1">
      <alignment horizontal="left" vertical="center"/>
    </xf>
    <xf numFmtId="0" fontId="1" fillId="0" borderId="0" xfId="1" applyAlignment="1">
      <alignment horizontal="left" vertical="center"/>
    </xf>
    <xf numFmtId="0" fontId="1" fillId="5" borderId="54" xfId="1" applyFill="1" applyBorder="1" applyAlignment="1">
      <alignment horizontal="center" vertical="center"/>
    </xf>
    <xf numFmtId="0" fontId="1" fillId="10" borderId="0" xfId="1" applyFill="1">
      <alignment vertical="center"/>
    </xf>
    <xf numFmtId="0" fontId="1" fillId="10" borderId="1" xfId="1" applyFill="1" applyBorder="1">
      <alignment vertical="center"/>
    </xf>
    <xf numFmtId="0" fontId="44" fillId="0" borderId="1" xfId="2" applyFont="1" applyBorder="1" applyAlignment="1">
      <alignment horizontal="center" vertical="center"/>
    </xf>
    <xf numFmtId="0" fontId="9" fillId="0" borderId="1" xfId="2" applyFont="1" applyBorder="1">
      <alignment vertical="center"/>
    </xf>
    <xf numFmtId="0" fontId="5" fillId="0" borderId="1" xfId="2" applyFont="1" applyBorder="1" applyAlignment="1">
      <alignment horizontal="left" vertical="center"/>
    </xf>
    <xf numFmtId="0" fontId="44" fillId="4" borderId="1" xfId="2" applyFont="1" applyFill="1" applyBorder="1" applyAlignment="1">
      <alignment horizontal="center" vertical="center"/>
    </xf>
    <xf numFmtId="0" fontId="1" fillId="4" borderId="1" xfId="2" applyFill="1" applyBorder="1" applyAlignment="1">
      <alignment horizontal="center" vertical="center"/>
    </xf>
    <xf numFmtId="0" fontId="5" fillId="4" borderId="1" xfId="2" applyFont="1" applyFill="1" applyBorder="1" applyAlignment="1">
      <alignment horizontal="center" vertical="center"/>
    </xf>
    <xf numFmtId="0" fontId="9" fillId="4" borderId="1" xfId="2" applyFont="1" applyFill="1" applyBorder="1" applyAlignment="1">
      <alignment horizontal="center" vertical="center"/>
    </xf>
    <xf numFmtId="0" fontId="10" fillId="0" borderId="0" xfId="2" applyFont="1" applyBorder="1" applyAlignment="1">
      <alignment vertical="center"/>
    </xf>
    <xf numFmtId="0" fontId="10" fillId="4" borderId="1" xfId="2" applyFont="1" applyFill="1" applyBorder="1" applyAlignment="1">
      <alignment horizontal="center" vertical="center"/>
    </xf>
    <xf numFmtId="0" fontId="10" fillId="0" borderId="1" xfId="2" applyFont="1" applyBorder="1" applyAlignment="1">
      <alignment horizontal="center" vertical="center"/>
    </xf>
    <xf numFmtId="0" fontId="9" fillId="0" borderId="1" xfId="2" applyFont="1" applyBorder="1" applyAlignment="1">
      <alignment horizontal="left" vertical="center"/>
    </xf>
    <xf numFmtId="0" fontId="9" fillId="0" borderId="1" xfId="2" applyFont="1" applyFill="1" applyBorder="1" applyAlignment="1">
      <alignment horizontal="center" vertical="center"/>
    </xf>
    <xf numFmtId="0" fontId="10" fillId="5" borderId="1" xfId="2" applyFont="1" applyFill="1" applyBorder="1" applyAlignment="1">
      <alignment horizontal="center" vertical="center"/>
    </xf>
    <xf numFmtId="0" fontId="9" fillId="8" borderId="1" xfId="2" applyFont="1" applyFill="1" applyBorder="1" applyAlignment="1">
      <alignment horizontal="center" vertical="center" textRotation="255"/>
    </xf>
    <xf numFmtId="0" fontId="1" fillId="0" borderId="1" xfId="2" applyFont="1" applyBorder="1" applyAlignment="1">
      <alignment vertical="center"/>
    </xf>
    <xf numFmtId="0" fontId="9" fillId="0" borderId="1" xfId="2" applyFont="1" applyBorder="1" applyAlignment="1">
      <alignment horizontal="right" vertical="center"/>
    </xf>
    <xf numFmtId="0" fontId="1" fillId="0" borderId="0" xfId="2" applyBorder="1" applyAlignment="1">
      <alignment vertical="center"/>
    </xf>
    <xf numFmtId="0" fontId="10" fillId="0" borderId="0" xfId="2" applyFont="1" applyBorder="1" applyAlignment="1">
      <alignment horizontal="center" vertical="center"/>
    </xf>
    <xf numFmtId="0" fontId="9" fillId="0" borderId="0" xfId="2" applyFont="1" applyBorder="1" applyAlignment="1">
      <alignment horizontal="left" vertical="center"/>
    </xf>
    <xf numFmtId="0" fontId="1" fillId="0" borderId="0" xfId="2" applyFont="1" applyFill="1" applyBorder="1" applyAlignment="1">
      <alignment vertical="center"/>
    </xf>
    <xf numFmtId="0" fontId="1" fillId="0" borderId="3" xfId="2" applyBorder="1" applyAlignment="1">
      <alignment vertical="center"/>
    </xf>
    <xf numFmtId="0" fontId="5" fillId="2" borderId="1" xfId="2" applyFont="1" applyFill="1" applyBorder="1" applyAlignment="1">
      <alignment horizontal="center" vertical="center" wrapText="1"/>
    </xf>
    <xf numFmtId="0" fontId="5" fillId="3" borderId="3" xfId="2" applyFont="1" applyFill="1" applyBorder="1" applyAlignment="1">
      <alignment horizontal="center" vertical="center" wrapText="1"/>
    </xf>
    <xf numFmtId="0" fontId="6" fillId="3" borderId="1" xfId="2" applyFont="1" applyFill="1" applyBorder="1" applyAlignment="1">
      <alignment horizontal="center" vertical="center" wrapText="1"/>
    </xf>
    <xf numFmtId="0" fontId="6" fillId="3" borderId="3" xfId="2" applyFont="1" applyFill="1" applyBorder="1" applyAlignment="1">
      <alignment horizontal="center" vertical="center" wrapText="1"/>
    </xf>
    <xf numFmtId="0" fontId="5" fillId="0" borderId="4" xfId="2" applyFont="1" applyFill="1" applyBorder="1" applyAlignment="1">
      <alignment horizontal="center" vertical="center" wrapText="1"/>
    </xf>
    <xf numFmtId="0" fontId="12" fillId="0" borderId="0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 wrapText="1"/>
    </xf>
    <xf numFmtId="0" fontId="6" fillId="0" borderId="0" xfId="2" applyFont="1" applyFill="1" applyBorder="1" applyAlignment="1">
      <alignment horizontal="center" vertical="center" wrapText="1"/>
    </xf>
    <xf numFmtId="0" fontId="5" fillId="0" borderId="0" xfId="2" applyFont="1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10" fillId="0" borderId="0" xfId="2" applyFont="1" applyFill="1" applyBorder="1">
      <alignment vertical="center"/>
    </xf>
    <xf numFmtId="0" fontId="15" fillId="0" borderId="0" xfId="2" applyFont="1" applyFill="1" applyBorder="1" applyAlignment="1">
      <alignment vertical="center"/>
    </xf>
    <xf numFmtId="0" fontId="5" fillId="2" borderId="16" xfId="2" applyFont="1" applyFill="1" applyBorder="1" applyAlignment="1">
      <alignment horizontal="center" vertical="center" wrapText="1"/>
    </xf>
    <xf numFmtId="0" fontId="6" fillId="2" borderId="3" xfId="2" applyFont="1" applyFill="1" applyBorder="1" applyAlignment="1">
      <alignment horizontal="center" vertical="center" wrapText="1"/>
    </xf>
    <xf numFmtId="0" fontId="5" fillId="2" borderId="3" xfId="2" applyFont="1" applyFill="1" applyBorder="1" applyAlignment="1">
      <alignment horizontal="center" vertical="center" wrapText="1"/>
    </xf>
    <xf numFmtId="0" fontId="1" fillId="0" borderId="20" xfId="2" applyFont="1" applyBorder="1">
      <alignment vertical="center"/>
    </xf>
    <xf numFmtId="0" fontId="5" fillId="3" borderId="18" xfId="2" applyFont="1" applyFill="1" applyBorder="1" applyAlignment="1">
      <alignment horizontal="center" vertical="center" wrapText="1"/>
    </xf>
    <xf numFmtId="0" fontId="24" fillId="3" borderId="12" xfId="2" applyFont="1" applyFill="1" applyBorder="1" applyAlignment="1">
      <alignment horizontal="center" vertical="center" wrapText="1"/>
    </xf>
    <xf numFmtId="0" fontId="5" fillId="3" borderId="12" xfId="2" applyFont="1" applyFill="1" applyBorder="1" applyAlignment="1">
      <alignment horizontal="center" vertical="center" wrapText="1"/>
    </xf>
    <xf numFmtId="0" fontId="5" fillId="2" borderId="14" xfId="2" applyFont="1" applyFill="1" applyBorder="1" applyAlignment="1">
      <alignment horizontal="center" vertical="center" wrapText="1"/>
    </xf>
    <xf numFmtId="0" fontId="24" fillId="0" borderId="10" xfId="2" applyFont="1" applyFill="1" applyBorder="1" applyAlignment="1">
      <alignment horizontal="center" vertical="center" wrapText="1"/>
    </xf>
    <xf numFmtId="0" fontId="0" fillId="0" borderId="0" xfId="2" applyFont="1">
      <alignment vertical="center"/>
    </xf>
    <xf numFmtId="0" fontId="5" fillId="0" borderId="22" xfId="2" applyFont="1" applyFill="1" applyBorder="1" applyAlignment="1">
      <alignment horizontal="center" vertical="center" wrapText="1"/>
    </xf>
    <xf numFmtId="0" fontId="5" fillId="3" borderId="14" xfId="2" applyFont="1" applyFill="1" applyBorder="1" applyAlignment="1">
      <alignment horizontal="center" vertical="center" wrapText="1"/>
    </xf>
    <xf numFmtId="0" fontId="24" fillId="5" borderId="20" xfId="2" applyFont="1" applyFill="1" applyBorder="1" applyAlignment="1">
      <alignment horizontal="center" vertical="center" wrapText="1"/>
    </xf>
    <xf numFmtId="0" fontId="5" fillId="0" borderId="12" xfId="2" applyFont="1" applyFill="1" applyBorder="1" applyAlignment="1">
      <alignment horizontal="center" vertical="center" wrapText="1"/>
    </xf>
    <xf numFmtId="0" fontId="24" fillId="0" borderId="12" xfId="2" applyFont="1" applyFill="1" applyBorder="1" applyAlignment="1">
      <alignment horizontal="center" vertical="center"/>
    </xf>
    <xf numFmtId="0" fontId="5" fillId="0" borderId="15" xfId="2" applyFont="1" applyFill="1" applyBorder="1" applyAlignment="1">
      <alignment horizontal="center" vertical="center" wrapText="1"/>
    </xf>
    <xf numFmtId="0" fontId="24" fillId="4" borderId="26" xfId="2" applyFont="1" applyFill="1" applyBorder="1" applyAlignment="1">
      <alignment horizontal="center" vertical="center"/>
    </xf>
    <xf numFmtId="0" fontId="6" fillId="4" borderId="17" xfId="2" applyFont="1" applyFill="1" applyBorder="1" applyAlignment="1">
      <alignment horizontal="center" vertical="center" wrapText="1"/>
    </xf>
    <xf numFmtId="0" fontId="5" fillId="4" borderId="29" xfId="2" applyFont="1" applyFill="1" applyBorder="1" applyAlignment="1">
      <alignment horizontal="center" vertical="center" wrapText="1"/>
    </xf>
    <xf numFmtId="0" fontId="24" fillId="7" borderId="18" xfId="2" applyFont="1" applyFill="1" applyBorder="1" applyAlignment="1">
      <alignment horizontal="center" vertical="center"/>
    </xf>
    <xf numFmtId="0" fontId="6" fillId="7" borderId="12" xfId="2" applyFont="1" applyFill="1" applyBorder="1" applyAlignment="1">
      <alignment horizontal="center" vertical="center" wrapText="1"/>
    </xf>
    <xf numFmtId="0" fontId="24" fillId="7" borderId="12" xfId="2" applyFont="1" applyFill="1" applyBorder="1" applyAlignment="1">
      <alignment horizontal="center" vertical="center" wrapText="1"/>
    </xf>
    <xf numFmtId="0" fontId="24" fillId="7" borderId="15" xfId="2" applyFont="1" applyFill="1" applyBorder="1" applyAlignment="1">
      <alignment horizontal="center" vertical="center" wrapText="1"/>
    </xf>
    <xf numFmtId="0" fontId="5" fillId="4" borderId="27" xfId="2" applyFont="1" applyFill="1" applyBorder="1" applyAlignment="1">
      <alignment horizontal="center" vertical="center" wrapText="1"/>
    </xf>
    <xf numFmtId="0" fontId="6" fillId="4" borderId="26" xfId="2" applyFont="1" applyFill="1" applyBorder="1" applyAlignment="1">
      <alignment horizontal="center" vertical="center" wrapText="1"/>
    </xf>
    <xf numFmtId="0" fontId="1" fillId="11" borderId="1" xfId="1" applyFill="1" applyBorder="1" applyAlignment="1">
      <alignment horizontal="center" vertical="center"/>
    </xf>
    <xf numFmtId="0" fontId="1" fillId="11" borderId="1" xfId="1" applyNumberFormat="1" applyFill="1" applyBorder="1" applyAlignment="1">
      <alignment horizontal="center" vertical="center"/>
    </xf>
    <xf numFmtId="0" fontId="0" fillId="12" borderId="0" xfId="1" applyFont="1" applyFill="1">
      <alignment vertical="center"/>
    </xf>
    <xf numFmtId="0" fontId="1" fillId="12" borderId="0" xfId="1" applyFill="1">
      <alignment vertical="center"/>
    </xf>
    <xf numFmtId="0" fontId="0" fillId="11" borderId="1" xfId="1" applyFont="1" applyFill="1" applyBorder="1" applyAlignment="1">
      <alignment horizontal="center" vertical="center"/>
    </xf>
    <xf numFmtId="0" fontId="44" fillId="0" borderId="0" xfId="1" applyFont="1">
      <alignment vertical="center"/>
    </xf>
    <xf numFmtId="0" fontId="44" fillId="5" borderId="1" xfId="2" applyFont="1" applyFill="1" applyBorder="1" applyAlignment="1">
      <alignment horizontal="center" vertical="center"/>
    </xf>
    <xf numFmtId="0" fontId="1" fillId="12" borderId="1" xfId="1" applyFill="1" applyBorder="1">
      <alignment vertical="center"/>
    </xf>
    <xf numFmtId="0" fontId="0" fillId="0" borderId="4" xfId="2" applyFont="1" applyBorder="1" applyAlignment="1">
      <alignment horizontal="center" vertical="center"/>
    </xf>
    <xf numFmtId="0" fontId="0" fillId="0" borderId="20" xfId="2" applyFont="1" applyBorder="1" applyAlignment="1">
      <alignment horizontal="center" vertical="center"/>
    </xf>
    <xf numFmtId="0" fontId="9" fillId="8" borderId="4" xfId="2" applyFont="1" applyFill="1" applyBorder="1" applyAlignment="1">
      <alignment horizontal="center" vertical="center" textRotation="255"/>
    </xf>
    <xf numFmtId="0" fontId="9" fillId="8" borderId="55" xfId="2" applyFont="1" applyFill="1" applyBorder="1" applyAlignment="1">
      <alignment horizontal="center" vertical="center" textRotation="255"/>
    </xf>
    <xf numFmtId="0" fontId="9" fillId="8" borderId="20" xfId="2" applyFont="1" applyFill="1" applyBorder="1" applyAlignment="1">
      <alignment horizontal="center" vertical="center" textRotation="255"/>
    </xf>
    <xf numFmtId="0" fontId="0" fillId="5" borderId="1" xfId="2" applyFont="1" applyFill="1" applyBorder="1" applyAlignment="1">
      <alignment horizontal="center" vertical="center" wrapText="1"/>
    </xf>
    <xf numFmtId="0" fontId="1" fillId="5" borderId="1" xfId="2" applyFill="1" applyBorder="1" applyAlignment="1">
      <alignment horizontal="center" vertical="center"/>
    </xf>
    <xf numFmtId="0" fontId="37" fillId="0" borderId="1" xfId="2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0" fontId="1" fillId="0" borderId="4" xfId="2" applyBorder="1" applyAlignment="1">
      <alignment horizontal="center" vertical="center"/>
    </xf>
    <xf numFmtId="0" fontId="1" fillId="0" borderId="20" xfId="2" applyBorder="1" applyAlignment="1">
      <alignment horizontal="center" vertical="center"/>
    </xf>
    <xf numFmtId="0" fontId="0" fillId="0" borderId="4" xfId="2" applyFont="1" applyBorder="1" applyAlignment="1">
      <alignment horizontal="center" vertical="center" wrapText="1"/>
    </xf>
    <xf numFmtId="0" fontId="0" fillId="0" borderId="20" xfId="2" applyFont="1" applyBorder="1" applyAlignment="1">
      <alignment horizontal="center" vertical="center" wrapText="1"/>
    </xf>
    <xf numFmtId="0" fontId="9" fillId="8" borderId="1" xfId="2" applyFont="1" applyFill="1" applyBorder="1" applyAlignment="1">
      <alignment horizontal="center" vertical="center" textRotation="255"/>
    </xf>
    <xf numFmtId="0" fontId="0" fillId="0" borderId="1" xfId="2" applyFont="1" applyBorder="1" applyAlignment="1">
      <alignment horizontal="center" vertical="center" wrapText="1"/>
    </xf>
    <xf numFmtId="0" fontId="1" fillId="0" borderId="1" xfId="2" applyBorder="1" applyAlignment="1">
      <alignment horizontal="center" vertical="center"/>
    </xf>
    <xf numFmtId="0" fontId="1" fillId="0" borderId="5" xfId="2" applyFill="1" applyBorder="1" applyAlignment="1">
      <alignment horizontal="center" vertical="center"/>
    </xf>
    <xf numFmtId="0" fontId="1" fillId="0" borderId="56" xfId="2" applyFill="1" applyBorder="1" applyAlignment="1">
      <alignment horizontal="center" vertical="center"/>
    </xf>
    <xf numFmtId="0" fontId="1" fillId="0" borderId="17" xfId="2" applyFill="1" applyBorder="1" applyAlignment="1">
      <alignment horizontal="center" vertical="center"/>
    </xf>
    <xf numFmtId="0" fontId="0" fillId="0" borderId="12" xfId="2" applyFont="1" applyBorder="1" applyAlignment="1">
      <alignment horizontal="center" vertical="center"/>
    </xf>
    <xf numFmtId="0" fontId="4" fillId="4" borderId="25" xfId="2" applyFont="1" applyFill="1" applyBorder="1" applyAlignment="1">
      <alignment horizontal="center" vertical="center"/>
    </xf>
    <xf numFmtId="0" fontId="4" fillId="4" borderId="27" xfId="2" applyFont="1" applyFill="1" applyBorder="1" applyAlignment="1">
      <alignment horizontal="center" vertical="center"/>
    </xf>
    <xf numFmtId="0" fontId="4" fillId="4" borderId="24" xfId="2" applyFont="1" applyFill="1" applyBorder="1" applyAlignment="1">
      <alignment horizontal="center" vertical="center"/>
    </xf>
    <xf numFmtId="0" fontId="4" fillId="4" borderId="26" xfId="2" applyFont="1" applyFill="1" applyBorder="1" applyAlignment="1">
      <alignment horizontal="center" vertical="center"/>
    </xf>
    <xf numFmtId="0" fontId="1" fillId="0" borderId="12" xfId="2" applyBorder="1" applyAlignment="1">
      <alignment horizontal="center" vertical="center"/>
    </xf>
    <xf numFmtId="0" fontId="37" fillId="0" borderId="33" xfId="2" applyFont="1" applyBorder="1" applyAlignment="1">
      <alignment horizontal="center" vertical="center"/>
    </xf>
    <xf numFmtId="0" fontId="4" fillId="0" borderId="38" xfId="2" applyFont="1" applyBorder="1" applyAlignment="1">
      <alignment horizontal="center" vertical="center"/>
    </xf>
    <xf numFmtId="0" fontId="4" fillId="0" borderId="39" xfId="2" applyFont="1" applyBorder="1" applyAlignment="1">
      <alignment horizontal="center" vertical="center"/>
    </xf>
    <xf numFmtId="0" fontId="1" fillId="0" borderId="31" xfId="2" applyBorder="1" applyAlignment="1">
      <alignment horizontal="center" vertical="center"/>
    </xf>
    <xf numFmtId="0" fontId="1" fillId="0" borderId="53" xfId="2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28" fillId="5" borderId="0" xfId="2" applyFont="1" applyFill="1" applyAlignment="1">
      <alignment horizontal="center" vertical="center" wrapText="1"/>
    </xf>
    <xf numFmtId="0" fontId="37" fillId="4" borderId="41" xfId="1" applyFont="1" applyFill="1" applyBorder="1" applyAlignment="1">
      <alignment horizontal="center" vertical="center"/>
    </xf>
    <xf numFmtId="0" fontId="4" fillId="4" borderId="41" xfId="1" applyFont="1" applyFill="1" applyBorder="1" applyAlignment="1">
      <alignment horizontal="center" vertical="center"/>
    </xf>
    <xf numFmtId="0" fontId="10" fillId="0" borderId="34" xfId="2" applyFont="1" applyBorder="1" applyAlignment="1">
      <alignment horizontal="left" vertical="center" wrapText="1"/>
    </xf>
    <xf numFmtId="0" fontId="10" fillId="0" borderId="46" xfId="2" applyFont="1" applyBorder="1" applyAlignment="1">
      <alignment horizontal="left" vertical="center" wrapText="1"/>
    </xf>
    <xf numFmtId="0" fontId="10" fillId="0" borderId="35" xfId="2" applyFont="1" applyBorder="1" applyAlignment="1">
      <alignment horizontal="left" vertical="center" wrapText="1"/>
    </xf>
    <xf numFmtId="0" fontId="10" fillId="0" borderId="36" xfId="2" applyFont="1" applyBorder="1" applyAlignment="1">
      <alignment horizontal="left" vertical="center" wrapText="1"/>
    </xf>
    <xf numFmtId="0" fontId="13" fillId="0" borderId="32" xfId="2" applyFont="1" applyBorder="1" applyAlignment="1">
      <alignment horizontal="center" vertical="center"/>
    </xf>
    <xf numFmtId="0" fontId="13" fillId="0" borderId="6" xfId="2" applyFont="1" applyBorder="1" applyAlignment="1">
      <alignment horizontal="center" vertical="center"/>
    </xf>
    <xf numFmtId="0" fontId="3" fillId="0" borderId="0" xfId="2" applyFont="1" applyAlignment="1">
      <alignment horizontal="center" vertical="center"/>
    </xf>
    <xf numFmtId="0" fontId="14" fillId="0" borderId="47" xfId="2" applyFont="1" applyBorder="1" applyAlignment="1">
      <alignment horizontal="center" vertical="center"/>
    </xf>
    <xf numFmtId="0" fontId="14" fillId="0" borderId="48" xfId="2" applyFont="1" applyBorder="1" applyAlignment="1">
      <alignment horizontal="center" vertical="center"/>
    </xf>
    <xf numFmtId="0" fontId="14" fillId="0" borderId="49" xfId="2" applyFont="1" applyBorder="1" applyAlignment="1">
      <alignment horizontal="center" vertical="center"/>
    </xf>
    <xf numFmtId="0" fontId="14" fillId="0" borderId="34" xfId="2" applyFont="1" applyBorder="1" applyAlignment="1">
      <alignment horizontal="center" vertical="center"/>
    </xf>
    <xf numFmtId="0" fontId="14" fillId="0" borderId="35" xfId="2" applyFont="1" applyBorder="1" applyAlignment="1">
      <alignment horizontal="center" vertical="center"/>
    </xf>
    <xf numFmtId="0" fontId="14" fillId="0" borderId="36" xfId="2" applyFont="1" applyBorder="1" applyAlignment="1">
      <alignment horizontal="center" vertical="center"/>
    </xf>
    <xf numFmtId="0" fontId="14" fillId="0" borderId="50" xfId="2" applyFont="1" applyBorder="1" applyAlignment="1">
      <alignment horizontal="center" vertical="center"/>
    </xf>
    <xf numFmtId="0" fontId="14" fillId="0" borderId="51" xfId="2" applyFont="1" applyBorder="1" applyAlignment="1">
      <alignment horizontal="center" vertical="center"/>
    </xf>
    <xf numFmtId="0" fontId="13" fillId="0" borderId="43" xfId="2" applyFont="1" applyBorder="1" applyAlignment="1">
      <alignment horizontal="center" vertical="center"/>
    </xf>
    <xf numFmtId="0" fontId="13" fillId="0" borderId="44" xfId="2" applyFont="1" applyBorder="1" applyAlignment="1">
      <alignment horizontal="center" vertical="center"/>
    </xf>
    <xf numFmtId="0" fontId="13" fillId="0" borderId="45" xfId="2" applyFont="1" applyBorder="1" applyAlignment="1">
      <alignment horizontal="center" vertical="center"/>
    </xf>
    <xf numFmtId="0" fontId="13" fillId="0" borderId="42" xfId="2" applyFont="1" applyBorder="1" applyAlignment="1">
      <alignment horizontal="center" vertical="center"/>
    </xf>
    <xf numFmtId="0" fontId="4" fillId="0" borderId="34" xfId="2" applyFont="1" applyBorder="1" applyAlignment="1">
      <alignment horizontal="center" vertical="center"/>
    </xf>
    <xf numFmtId="0" fontId="4" fillId="0" borderId="55" xfId="2" applyFont="1" applyBorder="1" applyAlignment="1">
      <alignment horizontal="center" vertical="center"/>
    </xf>
    <xf numFmtId="0" fontId="4" fillId="0" borderId="46" xfId="2" applyFont="1" applyBorder="1" applyAlignment="1">
      <alignment horizontal="center" vertical="center"/>
    </xf>
    <xf numFmtId="0" fontId="4" fillId="0" borderId="35" xfId="2" applyFont="1" applyBorder="1" applyAlignment="1">
      <alignment horizontal="center" vertical="center"/>
    </xf>
    <xf numFmtId="0" fontId="4" fillId="0" borderId="36" xfId="2" applyFont="1" applyBorder="1" applyAlignment="1">
      <alignment horizontal="center" vertical="center"/>
    </xf>
    <xf numFmtId="0" fontId="11" fillId="0" borderId="0" xfId="2" applyFont="1" applyFill="1" applyBorder="1" applyAlignment="1">
      <alignment horizontal="center" vertical="center"/>
    </xf>
    <xf numFmtId="0" fontId="16" fillId="0" borderId="0" xfId="2" applyFont="1" applyBorder="1" applyAlignment="1">
      <alignment horizontal="left" wrapText="1"/>
    </xf>
    <xf numFmtId="0" fontId="15" fillId="0" borderId="12" xfId="2" applyFont="1" applyBorder="1" applyAlignment="1">
      <alignment horizontal="center" vertical="center"/>
    </xf>
    <xf numFmtId="0" fontId="15" fillId="0" borderId="15" xfId="2" applyFont="1" applyBorder="1" applyAlignment="1">
      <alignment horizontal="center" vertical="center"/>
    </xf>
    <xf numFmtId="0" fontId="15" fillId="0" borderId="28" xfId="2" applyFont="1" applyBorder="1" applyAlignment="1">
      <alignment horizontal="center" vertical="center"/>
    </xf>
    <xf numFmtId="0" fontId="11" fillId="0" borderId="52" xfId="2" applyFont="1" applyBorder="1" applyAlignment="1">
      <alignment horizontal="center" vertical="center"/>
    </xf>
    <xf numFmtId="0" fontId="11" fillId="0" borderId="46" xfId="2" applyFont="1" applyBorder="1" applyAlignment="1">
      <alignment horizontal="center" vertical="center"/>
    </xf>
    <xf numFmtId="0" fontId="11" fillId="0" borderId="40" xfId="2" applyFont="1" applyBorder="1" applyAlignment="1">
      <alignment horizontal="center" vertical="center"/>
    </xf>
  </cellXfs>
  <cellStyles count="3">
    <cellStyle name="常规" xfId="0" builtinId="0"/>
    <cellStyle name="常规 2" xfId="1"/>
    <cellStyle name="常规_07第一学期kcb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V93"/>
  <sheetViews>
    <sheetView tabSelected="1" workbookViewId="0">
      <pane ySplit="1" topLeftCell="A11" activePane="bottomLeft" state="frozen"/>
      <selection pane="bottomLeft" activeCell="K37" sqref="K37"/>
    </sheetView>
  </sheetViews>
  <sheetFormatPr defaultRowHeight="14.25"/>
  <cols>
    <col min="1" max="1" width="8.875" style="1" customWidth="1"/>
    <col min="2" max="2" width="12.375" style="1" customWidth="1"/>
    <col min="3" max="3" width="14.875" style="1" customWidth="1"/>
    <col min="4" max="4" width="13.375" style="1" customWidth="1"/>
    <col min="5" max="5" width="14.25" style="1" customWidth="1"/>
    <col min="6" max="6" width="18.375" style="1" customWidth="1"/>
    <col min="7" max="7" width="3.875" style="1" customWidth="1"/>
    <col min="8" max="8" width="5.125" style="1" customWidth="1"/>
    <col min="9" max="9" width="5.25" style="1" customWidth="1"/>
    <col min="10" max="10" width="7.5" style="1" customWidth="1"/>
    <col min="11" max="11" width="10.875" style="1" customWidth="1"/>
    <col min="12" max="16384" width="9" style="1"/>
  </cols>
  <sheetData>
    <row r="1" spans="1:22" ht="69" customHeight="1" thickBot="1">
      <c r="A1" s="254" t="s">
        <v>41</v>
      </c>
      <c r="B1" s="254"/>
      <c r="C1" s="254"/>
      <c r="D1" s="254"/>
      <c r="E1" s="254"/>
      <c r="F1" s="254"/>
      <c r="G1" s="254"/>
      <c r="H1" s="119"/>
    </row>
    <row r="2" spans="1:22" ht="28.5" customHeight="1">
      <c r="A2" s="248" t="s">
        <v>42</v>
      </c>
      <c r="B2" s="249"/>
      <c r="C2" s="249"/>
      <c r="D2" s="249"/>
      <c r="E2" s="249"/>
      <c r="F2" s="250"/>
      <c r="G2" s="120"/>
      <c r="H2" s="121"/>
      <c r="K2" s="199" t="s">
        <v>192</v>
      </c>
      <c r="L2" s="199" t="s">
        <v>193</v>
      </c>
    </row>
    <row r="3" spans="1:22" ht="20.25">
      <c r="A3" s="247" t="s">
        <v>43</v>
      </c>
      <c r="B3" s="122" t="s">
        <v>44</v>
      </c>
      <c r="C3" s="123" t="s">
        <v>45</v>
      </c>
      <c r="D3" s="123" t="s">
        <v>46</v>
      </c>
      <c r="E3" s="123" t="s">
        <v>47</v>
      </c>
      <c r="F3" s="124" t="s">
        <v>48</v>
      </c>
      <c r="H3" s="125"/>
    </row>
    <row r="4" spans="1:22">
      <c r="A4" s="247"/>
      <c r="B4" s="122">
        <f>SUM(C4:F4)</f>
        <v>107</v>
      </c>
      <c r="C4" s="126">
        <v>26</v>
      </c>
      <c r="D4" s="126">
        <v>28</v>
      </c>
      <c r="E4" s="126">
        <v>27</v>
      </c>
      <c r="F4" s="127">
        <v>26</v>
      </c>
      <c r="G4" s="5"/>
      <c r="H4" s="128"/>
      <c r="J4" s="129"/>
      <c r="K4" s="129"/>
      <c r="L4" s="129"/>
      <c r="M4" s="255" t="s">
        <v>49</v>
      </c>
      <c r="N4" s="256"/>
      <c r="O4" s="256"/>
      <c r="P4" s="256"/>
      <c r="Q4" s="256"/>
      <c r="R4" s="129"/>
      <c r="S4" s="129"/>
      <c r="T4" s="129"/>
      <c r="U4" s="129"/>
      <c r="V4" s="129"/>
    </row>
    <row r="5" spans="1:22">
      <c r="A5" s="247" t="s">
        <v>50</v>
      </c>
      <c r="B5" s="122" t="s">
        <v>44</v>
      </c>
      <c r="C5" s="123" t="s">
        <v>51</v>
      </c>
      <c r="D5" s="123" t="s">
        <v>52</v>
      </c>
      <c r="E5" s="122"/>
      <c r="F5" s="130"/>
      <c r="G5" s="5"/>
      <c r="H5" s="131"/>
      <c r="J5" s="253" t="s">
        <v>53</v>
      </c>
      <c r="K5" s="253" t="s">
        <v>54</v>
      </c>
      <c r="L5" s="253" t="s">
        <v>55</v>
      </c>
      <c r="M5" s="253" t="s">
        <v>56</v>
      </c>
      <c r="N5" s="253" t="s">
        <v>57</v>
      </c>
      <c r="O5" s="253" t="s">
        <v>58</v>
      </c>
      <c r="P5" s="253"/>
      <c r="Q5" s="253"/>
      <c r="R5" s="253" t="s">
        <v>59</v>
      </c>
      <c r="S5" s="253"/>
      <c r="T5" s="253"/>
      <c r="U5" s="129"/>
      <c r="V5" s="129"/>
    </row>
    <row r="6" spans="1:22">
      <c r="A6" s="247"/>
      <c r="B6" s="122">
        <f>SUM(C6:F6)</f>
        <v>96</v>
      </c>
      <c r="C6" s="126">
        <v>58</v>
      </c>
      <c r="D6" s="126">
        <v>38</v>
      </c>
      <c r="E6" s="122"/>
      <c r="F6" s="130"/>
      <c r="G6" s="5"/>
      <c r="H6" s="131"/>
      <c r="J6" s="253"/>
      <c r="K6" s="253"/>
      <c r="L6" s="253"/>
      <c r="M6" s="253"/>
      <c r="N6" s="253"/>
      <c r="O6" s="132" t="s">
        <v>60</v>
      </c>
      <c r="P6" s="132" t="s">
        <v>61</v>
      </c>
      <c r="Q6" s="132" t="s">
        <v>62</v>
      </c>
      <c r="R6" s="132" t="s">
        <v>60</v>
      </c>
      <c r="S6" s="132" t="s">
        <v>61</v>
      </c>
      <c r="T6" s="132" t="s">
        <v>62</v>
      </c>
      <c r="U6" s="129"/>
      <c r="V6" s="129"/>
    </row>
    <row r="7" spans="1:22">
      <c r="A7" s="242" t="s">
        <v>63</v>
      </c>
      <c r="B7" s="122" t="s">
        <v>44</v>
      </c>
      <c r="C7" s="243" t="s">
        <v>64</v>
      </c>
      <c r="D7" s="244"/>
      <c r="E7" s="133" t="s">
        <v>65</v>
      </c>
      <c r="F7" s="134"/>
      <c r="G7" s="5"/>
      <c r="H7" s="131"/>
      <c r="J7" s="132">
        <v>1</v>
      </c>
      <c r="K7" s="132" t="s">
        <v>45</v>
      </c>
      <c r="L7" s="132">
        <v>72</v>
      </c>
      <c r="M7" s="132">
        <v>2</v>
      </c>
      <c r="N7" s="132">
        <v>70</v>
      </c>
      <c r="O7" s="132">
        <v>26</v>
      </c>
      <c r="P7" s="132"/>
      <c r="Q7" s="132"/>
      <c r="R7" s="135">
        <v>44</v>
      </c>
      <c r="S7" s="132"/>
      <c r="T7" s="132"/>
      <c r="U7" s="129"/>
      <c r="V7" s="129"/>
    </row>
    <row r="8" spans="1:22">
      <c r="A8" s="247"/>
      <c r="B8" s="122">
        <v>57</v>
      </c>
      <c r="C8" s="245"/>
      <c r="D8" s="246"/>
      <c r="E8" s="133" t="s">
        <v>66</v>
      </c>
      <c r="F8" s="134" t="s">
        <v>67</v>
      </c>
      <c r="G8" s="5"/>
      <c r="H8" s="131"/>
      <c r="J8" s="132">
        <v>2</v>
      </c>
      <c r="K8" s="132" t="s">
        <v>51</v>
      </c>
      <c r="L8" s="132">
        <v>58</v>
      </c>
      <c r="M8" s="132">
        <v>0</v>
      </c>
      <c r="N8" s="132">
        <v>58</v>
      </c>
      <c r="O8" s="132">
        <v>58</v>
      </c>
      <c r="P8" s="132"/>
      <c r="Q8" s="132"/>
      <c r="R8" s="135">
        <v>0</v>
      </c>
      <c r="S8" s="132"/>
      <c r="T8" s="132"/>
      <c r="U8" s="129"/>
      <c r="V8" s="129"/>
    </row>
    <row r="9" spans="1:22" ht="15" thickBot="1">
      <c r="A9" s="17"/>
      <c r="B9" s="136">
        <f>SUM(B8,B6,B4)</f>
        <v>260</v>
      </c>
      <c r="C9" s="6"/>
      <c r="D9" s="6"/>
      <c r="E9" s="6"/>
      <c r="F9" s="18"/>
      <c r="G9" s="5"/>
      <c r="H9" s="131"/>
      <c r="J9" s="132">
        <v>3</v>
      </c>
      <c r="K9" s="137" t="s">
        <v>68</v>
      </c>
      <c r="L9" s="137">
        <v>73</v>
      </c>
      <c r="M9" s="137">
        <v>3</v>
      </c>
      <c r="N9" s="137">
        <v>70</v>
      </c>
      <c r="O9" s="137">
        <v>21</v>
      </c>
      <c r="P9" s="137"/>
      <c r="Q9" s="137"/>
      <c r="R9" s="137">
        <v>49</v>
      </c>
      <c r="S9" s="138"/>
      <c r="T9" s="138"/>
      <c r="U9" s="139" t="s">
        <v>69</v>
      </c>
      <c r="V9" s="129"/>
    </row>
    <row r="10" spans="1:22">
      <c r="F10" s="140"/>
      <c r="G10" s="5"/>
      <c r="H10" s="131"/>
      <c r="J10" s="132">
        <v>4</v>
      </c>
      <c r="K10" s="132" t="s">
        <v>52</v>
      </c>
      <c r="L10" s="132">
        <v>75</v>
      </c>
      <c r="M10" s="132">
        <v>1</v>
      </c>
      <c r="N10" s="132">
        <v>74</v>
      </c>
      <c r="O10" s="132">
        <v>38</v>
      </c>
      <c r="P10" s="132"/>
      <c r="Q10" s="132"/>
      <c r="R10" s="135">
        <v>36</v>
      </c>
      <c r="S10" s="132"/>
      <c r="T10" s="132"/>
      <c r="U10" s="129"/>
      <c r="V10" s="129"/>
    </row>
    <row r="11" spans="1:22" ht="15" thickBot="1">
      <c r="G11" s="5"/>
      <c r="H11" s="131"/>
      <c r="J11" s="132">
        <v>5</v>
      </c>
      <c r="K11" s="132" t="s">
        <v>48</v>
      </c>
      <c r="L11" s="132">
        <v>57</v>
      </c>
      <c r="M11" s="132">
        <v>1</v>
      </c>
      <c r="N11" s="132">
        <v>56</v>
      </c>
      <c r="O11" s="132">
        <v>26</v>
      </c>
      <c r="P11" s="132"/>
      <c r="Q11" s="132"/>
      <c r="R11" s="135">
        <v>30</v>
      </c>
      <c r="S11" s="132"/>
      <c r="T11" s="132"/>
      <c r="U11" s="129"/>
      <c r="V11" s="129"/>
    </row>
    <row r="12" spans="1:22" ht="24.75" customHeight="1">
      <c r="A12" s="248" t="s">
        <v>70</v>
      </c>
      <c r="B12" s="249"/>
      <c r="C12" s="249"/>
      <c r="D12" s="249"/>
      <c r="E12" s="249"/>
      <c r="F12" s="250"/>
      <c r="G12" s="5"/>
      <c r="H12" s="131"/>
      <c r="J12" s="132">
        <v>6</v>
      </c>
      <c r="K12" s="132" t="s">
        <v>46</v>
      </c>
      <c r="L12" s="132">
        <v>67</v>
      </c>
      <c r="M12" s="132">
        <v>0</v>
      </c>
      <c r="N12" s="132">
        <v>67</v>
      </c>
      <c r="O12" s="132">
        <v>28</v>
      </c>
      <c r="P12" s="132"/>
      <c r="Q12" s="132"/>
      <c r="R12" s="135">
        <v>39</v>
      </c>
      <c r="S12" s="132"/>
      <c r="T12" s="132"/>
      <c r="U12" s="129"/>
      <c r="V12" s="129"/>
    </row>
    <row r="13" spans="1:22">
      <c r="A13" s="247" t="s">
        <v>43</v>
      </c>
      <c r="B13" s="122" t="s">
        <v>44</v>
      </c>
      <c r="C13" s="123" t="s">
        <v>45</v>
      </c>
      <c r="D13" s="123" t="s">
        <v>46</v>
      </c>
      <c r="E13" s="123" t="s">
        <v>47</v>
      </c>
      <c r="F13" s="124" t="s">
        <v>48</v>
      </c>
      <c r="G13" s="5"/>
      <c r="H13" s="131"/>
      <c r="J13" s="132">
        <v>7</v>
      </c>
      <c r="K13" s="219" t="s">
        <v>199</v>
      </c>
      <c r="L13" s="215">
        <v>71</v>
      </c>
      <c r="M13" s="215">
        <v>0</v>
      </c>
      <c r="N13" s="215">
        <v>71</v>
      </c>
      <c r="O13" s="215">
        <v>65</v>
      </c>
      <c r="P13" s="215"/>
      <c r="Q13" s="215"/>
      <c r="R13" s="216">
        <v>16</v>
      </c>
      <c r="S13" s="215"/>
      <c r="T13" s="215"/>
      <c r="U13" s="220" t="s">
        <v>202</v>
      </c>
      <c r="V13" s="129"/>
    </row>
    <row r="14" spans="1:22">
      <c r="A14" s="247"/>
      <c r="B14" s="122">
        <f>SUM(C14:F14)</f>
        <v>107</v>
      </c>
      <c r="C14" s="126">
        <v>26</v>
      </c>
      <c r="D14" s="126">
        <v>28</v>
      </c>
      <c r="E14" s="126">
        <v>27</v>
      </c>
      <c r="F14" s="127">
        <v>26</v>
      </c>
      <c r="G14" s="5"/>
      <c r="H14" s="131"/>
      <c r="J14" s="132">
        <v>8</v>
      </c>
      <c r="K14" s="132" t="s">
        <v>47</v>
      </c>
      <c r="L14" s="132">
        <v>92</v>
      </c>
      <c r="M14" s="132">
        <v>1</v>
      </c>
      <c r="N14" s="132">
        <v>91</v>
      </c>
      <c r="O14" s="132">
        <v>27</v>
      </c>
      <c r="P14" s="132"/>
      <c r="Q14" s="132"/>
      <c r="R14" s="135">
        <v>64</v>
      </c>
      <c r="S14" s="132"/>
      <c r="T14" s="132"/>
      <c r="U14" s="141" t="s">
        <v>72</v>
      </c>
      <c r="V14" s="129"/>
    </row>
    <row r="15" spans="1:22">
      <c r="A15" s="247" t="s">
        <v>50</v>
      </c>
      <c r="B15" s="122" t="s">
        <v>44</v>
      </c>
      <c r="C15" s="123" t="s">
        <v>51</v>
      </c>
      <c r="D15" s="123" t="s">
        <v>52</v>
      </c>
      <c r="E15" s="122"/>
      <c r="F15" s="130"/>
      <c r="G15" s="5"/>
      <c r="H15" s="128"/>
      <c r="J15" s="132">
        <v>9</v>
      </c>
      <c r="K15" s="137" t="s">
        <v>73</v>
      </c>
      <c r="L15" s="137">
        <v>8</v>
      </c>
      <c r="M15" s="137">
        <v>0</v>
      </c>
      <c r="N15" s="137">
        <v>8</v>
      </c>
      <c r="O15" s="137">
        <v>2</v>
      </c>
      <c r="P15" s="137"/>
      <c r="Q15" s="137"/>
      <c r="R15" s="137">
        <v>6</v>
      </c>
      <c r="S15" s="137"/>
      <c r="T15" s="137"/>
      <c r="U15" s="142" t="s">
        <v>69</v>
      </c>
      <c r="V15" s="129"/>
    </row>
    <row r="16" spans="1:22">
      <c r="A16" s="247"/>
      <c r="B16" s="122">
        <f>SUM(C16:F16)</f>
        <v>96</v>
      </c>
      <c r="C16" s="126">
        <v>58</v>
      </c>
      <c r="D16" s="126">
        <v>38</v>
      </c>
      <c r="E16" s="122"/>
      <c r="F16" s="130"/>
      <c r="G16" s="5"/>
      <c r="H16" s="143"/>
      <c r="J16" s="132">
        <v>10</v>
      </c>
      <c r="K16" s="132" t="s">
        <v>74</v>
      </c>
      <c r="L16" s="132">
        <v>11</v>
      </c>
      <c r="M16" s="132">
        <v>0</v>
      </c>
      <c r="N16" s="132">
        <v>11</v>
      </c>
      <c r="O16" s="132">
        <v>11</v>
      </c>
      <c r="P16" s="132"/>
      <c r="Q16" s="132"/>
      <c r="R16" s="135">
        <v>0</v>
      </c>
      <c r="S16" s="132"/>
      <c r="T16" s="132"/>
      <c r="U16" s="129"/>
      <c r="V16" s="129"/>
    </row>
    <row r="17" spans="1:22">
      <c r="A17" s="41"/>
      <c r="B17" s="122" t="s">
        <v>44</v>
      </c>
      <c r="C17" s="122"/>
      <c r="D17" s="122"/>
      <c r="E17" s="122"/>
      <c r="F17" s="130"/>
      <c r="G17" s="5"/>
      <c r="H17" s="144"/>
      <c r="J17" s="132">
        <v>11</v>
      </c>
      <c r="K17" s="137" t="s">
        <v>75</v>
      </c>
      <c r="L17" s="137">
        <v>42</v>
      </c>
      <c r="M17" s="137">
        <v>14</v>
      </c>
      <c r="N17" s="137">
        <v>28</v>
      </c>
      <c r="O17" s="137">
        <v>10</v>
      </c>
      <c r="P17" s="137"/>
      <c r="Q17" s="137"/>
      <c r="R17" s="137">
        <v>18</v>
      </c>
      <c r="S17" s="137"/>
      <c r="T17" s="137"/>
      <c r="U17" s="142" t="s">
        <v>69</v>
      </c>
      <c r="V17" s="129"/>
    </row>
    <row r="18" spans="1:22">
      <c r="A18" s="41"/>
      <c r="B18" s="122">
        <f>SUM(C18:F18)</f>
        <v>0</v>
      </c>
      <c r="C18" s="122"/>
      <c r="D18" s="122"/>
      <c r="E18" s="122"/>
      <c r="F18" s="130"/>
      <c r="H18" s="145"/>
      <c r="J18" s="132">
        <v>12</v>
      </c>
      <c r="K18" s="137" t="s">
        <v>76</v>
      </c>
      <c r="L18" s="137">
        <v>98</v>
      </c>
      <c r="M18" s="137">
        <v>12</v>
      </c>
      <c r="N18" s="137">
        <v>86</v>
      </c>
      <c r="O18" s="137">
        <v>34</v>
      </c>
      <c r="P18" s="137"/>
      <c r="Q18" s="137"/>
      <c r="R18" s="137">
        <v>52</v>
      </c>
      <c r="S18" s="137"/>
      <c r="T18" s="137"/>
      <c r="U18" s="142" t="s">
        <v>69</v>
      </c>
      <c r="V18" s="129"/>
    </row>
    <row r="19" spans="1:22">
      <c r="A19" s="247" t="s">
        <v>63</v>
      </c>
      <c r="B19" s="122" t="s">
        <v>44</v>
      </c>
      <c r="C19" s="243" t="s">
        <v>64</v>
      </c>
      <c r="D19" s="244"/>
      <c r="E19" s="133" t="s">
        <v>65</v>
      </c>
      <c r="F19" s="134"/>
      <c r="G19" s="120"/>
      <c r="J19" s="132">
        <v>13</v>
      </c>
      <c r="K19" s="132" t="s">
        <v>77</v>
      </c>
      <c r="L19" s="132">
        <v>68</v>
      </c>
      <c r="M19" s="132">
        <v>6</v>
      </c>
      <c r="N19" s="132">
        <v>62</v>
      </c>
      <c r="O19" s="132">
        <v>26</v>
      </c>
      <c r="P19" s="132"/>
      <c r="Q19" s="132"/>
      <c r="R19" s="135">
        <v>36</v>
      </c>
      <c r="S19" s="132"/>
      <c r="T19" s="132"/>
      <c r="U19" s="129"/>
      <c r="V19" s="129"/>
    </row>
    <row r="20" spans="1:22">
      <c r="A20" s="247"/>
      <c r="B20" s="122">
        <v>57</v>
      </c>
      <c r="C20" s="245"/>
      <c r="D20" s="246"/>
      <c r="E20" s="133" t="s">
        <v>66</v>
      </c>
      <c r="F20" s="134" t="s">
        <v>67</v>
      </c>
      <c r="G20" s="5"/>
      <c r="J20" s="132">
        <v>14</v>
      </c>
      <c r="K20" s="137" t="s">
        <v>78</v>
      </c>
      <c r="L20" s="137">
        <v>34</v>
      </c>
      <c r="M20" s="137">
        <v>11</v>
      </c>
      <c r="N20" s="137">
        <v>23</v>
      </c>
      <c r="O20" s="137">
        <v>8</v>
      </c>
      <c r="P20" s="137"/>
      <c r="Q20" s="137"/>
      <c r="R20" s="137">
        <v>15</v>
      </c>
      <c r="S20" s="137"/>
      <c r="T20" s="137"/>
      <c r="U20" s="142" t="s">
        <v>69</v>
      </c>
      <c r="V20" s="129"/>
    </row>
    <row r="21" spans="1:22" ht="15" thickBot="1">
      <c r="A21" s="17"/>
      <c r="B21" s="136">
        <f>SUM(B14,B16,B18,B20)</f>
        <v>260</v>
      </c>
      <c r="C21" s="6"/>
      <c r="D21" s="6"/>
      <c r="E21" s="6"/>
      <c r="F21" s="18"/>
      <c r="G21" s="5"/>
      <c r="J21" s="132">
        <v>15</v>
      </c>
      <c r="K21" s="215" t="s">
        <v>17</v>
      </c>
      <c r="L21" s="215">
        <v>12</v>
      </c>
      <c r="M21" s="215">
        <v>0</v>
      </c>
      <c r="N21" s="215">
        <v>12</v>
      </c>
      <c r="O21" s="215">
        <v>12</v>
      </c>
      <c r="P21" s="215"/>
      <c r="Q21" s="215"/>
      <c r="R21" s="215">
        <v>0</v>
      </c>
      <c r="S21" s="215"/>
      <c r="T21" s="215"/>
      <c r="U21" s="217" t="s">
        <v>201</v>
      </c>
      <c r="V21" s="218"/>
    </row>
    <row r="22" spans="1:22">
      <c r="G22" s="5"/>
      <c r="J22" s="132">
        <v>16</v>
      </c>
      <c r="K22" s="137" t="s">
        <v>79</v>
      </c>
      <c r="L22" s="137">
        <v>2</v>
      </c>
      <c r="M22" s="137">
        <v>0</v>
      </c>
      <c r="N22" s="137">
        <v>2</v>
      </c>
      <c r="O22" s="137">
        <v>2</v>
      </c>
      <c r="P22" s="137"/>
      <c r="Q22" s="137"/>
      <c r="R22" s="137">
        <v>0</v>
      </c>
      <c r="S22" s="137"/>
      <c r="T22" s="137"/>
      <c r="U22" s="142" t="s">
        <v>69</v>
      </c>
      <c r="V22" s="129"/>
    </row>
    <row r="23" spans="1:22" ht="13.5" customHeight="1" thickBot="1">
      <c r="G23" s="5"/>
      <c r="J23" s="132"/>
      <c r="K23" s="146"/>
      <c r="L23" s="132">
        <f>SUM(L7:L22)</f>
        <v>840</v>
      </c>
      <c r="M23" s="132">
        <f>SUM(M7:M22)</f>
        <v>51</v>
      </c>
      <c r="N23" s="132">
        <f>SUM(N7:N22)</f>
        <v>789</v>
      </c>
      <c r="O23" s="146">
        <f>SUM(O7:O22)</f>
        <v>394</v>
      </c>
      <c r="P23" s="146"/>
      <c r="Q23" s="146"/>
      <c r="R23" s="147">
        <f>SUM(R7:R22)</f>
        <v>405</v>
      </c>
      <c r="S23" s="146"/>
      <c r="T23" s="146"/>
      <c r="U23" s="129"/>
      <c r="V23" s="129"/>
    </row>
    <row r="24" spans="1:22" ht="22.5" customHeight="1">
      <c r="A24" s="248" t="s">
        <v>147</v>
      </c>
      <c r="B24" s="249"/>
      <c r="C24" s="249"/>
      <c r="D24" s="249"/>
      <c r="E24" s="249"/>
      <c r="F24" s="250"/>
      <c r="G24" s="148"/>
      <c r="H24" s="148"/>
      <c r="J24" s="129"/>
      <c r="K24" s="149"/>
      <c r="L24" s="150"/>
      <c r="M24" s="150"/>
      <c r="N24" s="150"/>
      <c r="O24" s="150"/>
      <c r="P24" s="149"/>
      <c r="Q24" s="149"/>
      <c r="R24" s="149"/>
      <c r="S24" s="149"/>
      <c r="T24" s="149"/>
      <c r="U24" s="129"/>
      <c r="V24" s="129"/>
    </row>
    <row r="25" spans="1:22" ht="15" customHeight="1">
      <c r="A25" s="251" t="s">
        <v>43</v>
      </c>
      <c r="B25" s="122" t="s">
        <v>44</v>
      </c>
      <c r="C25" s="123" t="s">
        <v>46</v>
      </c>
      <c r="D25" s="123" t="s">
        <v>47</v>
      </c>
      <c r="E25" s="123" t="s">
        <v>199</v>
      </c>
      <c r="F25" s="123" t="s">
        <v>213</v>
      </c>
      <c r="G25" s="151"/>
      <c r="J25" s="129"/>
      <c r="K25" s="149"/>
      <c r="L25" s="129"/>
      <c r="M25" s="129"/>
      <c r="N25" s="253" t="s">
        <v>54</v>
      </c>
      <c r="O25" s="253" t="s">
        <v>55</v>
      </c>
      <c r="P25" s="253" t="s">
        <v>61</v>
      </c>
      <c r="Q25" s="253" t="s">
        <v>62</v>
      </c>
      <c r="R25" s="253" t="s">
        <v>80</v>
      </c>
      <c r="S25" s="253" t="s">
        <v>81</v>
      </c>
      <c r="T25" s="129"/>
      <c r="U25" s="129"/>
      <c r="V25" s="129"/>
    </row>
    <row r="26" spans="1:22" ht="15" customHeight="1">
      <c r="A26" s="252"/>
      <c r="B26" s="122">
        <v>153</v>
      </c>
      <c r="C26" s="126">
        <v>39</v>
      </c>
      <c r="D26" s="126">
        <v>64</v>
      </c>
      <c r="E26" s="126">
        <v>16</v>
      </c>
      <c r="F26" s="126">
        <v>34</v>
      </c>
      <c r="G26" s="5"/>
      <c r="J26" s="146" t="s">
        <v>82</v>
      </c>
      <c r="K26" s="152">
        <f>SUM(L7,L8,L10:L14,L16,L19)</f>
        <v>571</v>
      </c>
      <c r="L26" s="153">
        <f>SUM(M7,M8,M10,M11,M12,M13,M14,M16,M19)</f>
        <v>11</v>
      </c>
      <c r="M26" s="153">
        <f>SUM(N7,N8,N10,N11,N12,N13,N14,N16,N19)</f>
        <v>560</v>
      </c>
      <c r="N26" s="253"/>
      <c r="O26" s="253"/>
      <c r="P26" s="253"/>
      <c r="Q26" s="253"/>
      <c r="R26" s="253"/>
      <c r="S26" s="253"/>
      <c r="T26" s="129"/>
      <c r="U26" s="129">
        <f>SUM(O7,O8,O9,O10,O11,O12,O14,O15,O18,O22)</f>
        <v>262</v>
      </c>
      <c r="V26" s="129">
        <f>SUM(O7,O8,O9,O10,O11,O12,O14,O15,O18)</f>
        <v>260</v>
      </c>
    </row>
    <row r="27" spans="1:22">
      <c r="A27" s="242" t="s">
        <v>50</v>
      </c>
      <c r="B27" s="122" t="s">
        <v>44</v>
      </c>
      <c r="C27" s="123" t="s">
        <v>52</v>
      </c>
      <c r="D27" s="123" t="s">
        <v>45</v>
      </c>
      <c r="E27" s="123" t="s">
        <v>48</v>
      </c>
      <c r="F27" s="123"/>
      <c r="G27" s="5"/>
      <c r="J27" s="146" t="s">
        <v>83</v>
      </c>
      <c r="K27" s="152">
        <f>SUM(L9,L15,L17,L18,L20,L21,L22)</f>
        <v>269</v>
      </c>
      <c r="L27" s="153">
        <f>SUM(M9,M15,M17,M18,M20,M21,M22)</f>
        <v>40</v>
      </c>
      <c r="M27" s="153">
        <f>SUM(N9,N15,N17,N18,N20,N21,N22)</f>
        <v>229</v>
      </c>
      <c r="N27" s="138" t="s">
        <v>68</v>
      </c>
      <c r="O27" s="137">
        <v>70</v>
      </c>
      <c r="P27" s="137"/>
      <c r="Q27" s="137"/>
      <c r="R27" s="137">
        <v>21</v>
      </c>
      <c r="S27" s="154">
        <v>49</v>
      </c>
      <c r="T27" s="129"/>
      <c r="U27" s="129"/>
      <c r="V27" s="129"/>
    </row>
    <row r="28" spans="1:22">
      <c r="A28" s="247"/>
      <c r="B28" s="122">
        <f>SUM(C28:E28)</f>
        <v>110</v>
      </c>
      <c r="C28" s="126">
        <v>36</v>
      </c>
      <c r="D28" s="126">
        <v>44</v>
      </c>
      <c r="E28" s="126">
        <v>30</v>
      </c>
      <c r="F28" s="123"/>
      <c r="J28" s="129"/>
      <c r="K28" s="129"/>
      <c r="L28" s="129"/>
      <c r="M28" s="129"/>
      <c r="N28" s="138" t="s">
        <v>73</v>
      </c>
      <c r="O28" s="137">
        <v>8</v>
      </c>
      <c r="P28" s="137"/>
      <c r="Q28" s="137"/>
      <c r="R28" s="137">
        <v>2</v>
      </c>
      <c r="S28" s="137">
        <v>6</v>
      </c>
      <c r="T28" s="129"/>
      <c r="U28" s="129"/>
      <c r="V28" s="129"/>
    </row>
    <row r="29" spans="1:22">
      <c r="A29" s="27"/>
      <c r="B29" s="122"/>
      <c r="C29" s="120"/>
      <c r="D29" s="120"/>
      <c r="E29" s="122"/>
      <c r="F29" s="130"/>
      <c r="J29" s="129"/>
      <c r="K29" s="129"/>
      <c r="L29" s="129"/>
      <c r="M29" s="129"/>
      <c r="N29" s="138" t="s">
        <v>75</v>
      </c>
      <c r="O29" s="137">
        <v>28</v>
      </c>
      <c r="P29" s="137"/>
      <c r="Q29" s="137"/>
      <c r="R29" s="137">
        <v>10</v>
      </c>
      <c r="S29" s="137">
        <v>18</v>
      </c>
      <c r="T29" s="129"/>
      <c r="U29" s="129"/>
      <c r="V29" s="129"/>
    </row>
    <row r="30" spans="1:22">
      <c r="A30" s="242" t="s">
        <v>63</v>
      </c>
      <c r="B30" s="122" t="s">
        <v>44</v>
      </c>
      <c r="C30" s="243" t="s">
        <v>64</v>
      </c>
      <c r="D30" s="244"/>
      <c r="E30" s="133" t="s">
        <v>84</v>
      </c>
      <c r="F30" s="134" t="s">
        <v>85</v>
      </c>
      <c r="J30" s="129"/>
      <c r="K30" s="129"/>
      <c r="L30" s="129"/>
      <c r="M30" s="129"/>
      <c r="N30" s="138" t="s">
        <v>76</v>
      </c>
      <c r="O30" s="137">
        <v>86</v>
      </c>
      <c r="P30" s="137"/>
      <c r="Q30" s="137"/>
      <c r="R30" s="137">
        <v>34</v>
      </c>
      <c r="S30" s="137">
        <v>52</v>
      </c>
      <c r="T30" s="129"/>
      <c r="U30" s="129"/>
      <c r="V30" s="129"/>
    </row>
    <row r="31" spans="1:22">
      <c r="A31" s="242"/>
      <c r="B31" s="122">
        <v>107</v>
      </c>
      <c r="C31" s="245"/>
      <c r="D31" s="246"/>
      <c r="E31" s="133" t="s">
        <v>86</v>
      </c>
      <c r="F31" s="134"/>
      <c r="J31"/>
      <c r="K31"/>
      <c r="L31" s="129"/>
      <c r="M31" s="129"/>
      <c r="N31" s="138" t="s">
        <v>78</v>
      </c>
      <c r="O31" s="137">
        <v>23</v>
      </c>
      <c r="P31" s="137"/>
      <c r="Q31" s="137"/>
      <c r="R31" s="137">
        <v>8</v>
      </c>
      <c r="S31" s="137">
        <v>15</v>
      </c>
      <c r="T31" s="129"/>
      <c r="U31" s="129"/>
      <c r="V31" s="129"/>
    </row>
    <row r="32" spans="1:22" ht="15" thickBot="1">
      <c r="A32" s="17"/>
      <c r="B32" s="136">
        <f>SUM(B26,B28,B29,B31)</f>
        <v>370</v>
      </c>
      <c r="C32" s="6"/>
      <c r="D32" s="6"/>
      <c r="E32" s="6"/>
      <c r="F32" s="18"/>
      <c r="J32"/>
      <c r="K32"/>
      <c r="L32" s="129"/>
      <c r="M32" s="129"/>
      <c r="N32" s="138" t="s">
        <v>17</v>
      </c>
      <c r="O32" s="137">
        <v>12</v>
      </c>
      <c r="P32" s="137"/>
      <c r="Q32" s="137"/>
      <c r="R32" s="137">
        <v>12</v>
      </c>
      <c r="S32" s="137">
        <v>0</v>
      </c>
      <c r="T32" s="129"/>
      <c r="U32" s="129"/>
      <c r="V32" s="129"/>
    </row>
    <row r="33" spans="1:22">
      <c r="A33" s="5"/>
      <c r="B33" s="5"/>
      <c r="C33" s="5"/>
      <c r="D33" s="5"/>
      <c r="E33" s="5"/>
      <c r="F33" s="5"/>
      <c r="J33"/>
      <c r="K33"/>
      <c r="L33" s="129"/>
      <c r="M33" s="129"/>
      <c r="N33" s="138" t="s">
        <v>79</v>
      </c>
      <c r="O33" s="137">
        <v>2</v>
      </c>
      <c r="P33" s="137"/>
      <c r="Q33" s="137"/>
      <c r="R33" s="137">
        <v>2</v>
      </c>
      <c r="S33" s="137">
        <v>0</v>
      </c>
      <c r="T33" s="129"/>
      <c r="U33" s="129"/>
      <c r="V33" s="129"/>
    </row>
    <row r="34" spans="1:22">
      <c r="J34"/>
      <c r="K34"/>
      <c r="L34" s="129"/>
      <c r="M34" s="155" t="s">
        <v>69</v>
      </c>
      <c r="N34" s="156" t="s">
        <v>87</v>
      </c>
      <c r="O34" s="156">
        <f>SUM(O27:O33)</f>
        <v>229</v>
      </c>
      <c r="P34" s="156">
        <f>SUM(P27:P33)</f>
        <v>0</v>
      </c>
      <c r="Q34" s="156">
        <f>SUM(Q27:Q33)</f>
        <v>0</v>
      </c>
      <c r="R34" s="156">
        <f>SUM(R27:R33)</f>
        <v>89</v>
      </c>
      <c r="S34" s="156">
        <f>SUM(S27:S33)</f>
        <v>140</v>
      </c>
      <c r="T34" s="129"/>
      <c r="U34" s="129"/>
      <c r="V34" s="129"/>
    </row>
    <row r="35" spans="1:22" ht="21" customHeight="1">
      <c r="A35" s="230" t="s">
        <v>148</v>
      </c>
      <c r="B35" s="231"/>
      <c r="C35" s="231"/>
      <c r="D35" s="231"/>
      <c r="E35" s="231"/>
      <c r="F35" s="231"/>
      <c r="G35" s="157" t="s">
        <v>88</v>
      </c>
      <c r="J35"/>
      <c r="K35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29"/>
    </row>
    <row r="36" spans="1:22" ht="14.25" customHeight="1">
      <c r="A36" s="232" t="s">
        <v>43</v>
      </c>
      <c r="B36" s="122" t="s">
        <v>44</v>
      </c>
      <c r="C36" s="123" t="s">
        <v>45</v>
      </c>
      <c r="D36" s="123" t="s">
        <v>51</v>
      </c>
      <c r="E36" s="2"/>
      <c r="F36" s="2"/>
      <c r="G36" s="225" t="s">
        <v>89</v>
      </c>
      <c r="H36" s="5"/>
      <c r="J36"/>
      <c r="U36" s="129"/>
      <c r="V36" s="129"/>
    </row>
    <row r="37" spans="1:22">
      <c r="A37" s="233"/>
      <c r="B37" s="122">
        <f>SUM(C37:F37)</f>
        <v>128</v>
      </c>
      <c r="C37" s="126">
        <v>70</v>
      </c>
      <c r="D37" s="126">
        <v>58</v>
      </c>
      <c r="E37" s="2"/>
      <c r="F37" s="2"/>
      <c r="G37" s="226"/>
      <c r="H37" s="5"/>
      <c r="J37"/>
      <c r="U37" s="129"/>
      <c r="V37" s="129"/>
    </row>
    <row r="38" spans="1:22">
      <c r="A38" s="232" t="s">
        <v>50</v>
      </c>
      <c r="B38" s="122" t="s">
        <v>44</v>
      </c>
      <c r="C38" s="123" t="s">
        <v>52</v>
      </c>
      <c r="D38" s="123" t="s">
        <v>199</v>
      </c>
      <c r="E38" s="2"/>
      <c r="F38" s="2"/>
      <c r="G38" s="226"/>
      <c r="H38" s="5"/>
      <c r="J38"/>
      <c r="U38" s="129"/>
      <c r="V38" s="129"/>
    </row>
    <row r="39" spans="1:22">
      <c r="A39" s="233"/>
      <c r="B39" s="122">
        <f>SUM(C39:F39)</f>
        <v>145</v>
      </c>
      <c r="C39" s="126">
        <v>74</v>
      </c>
      <c r="D39" s="126">
        <v>71</v>
      </c>
      <c r="E39" s="2"/>
      <c r="F39" s="2"/>
      <c r="G39" s="226"/>
      <c r="H39" s="5"/>
      <c r="J39"/>
      <c r="U39" s="129"/>
      <c r="V39" s="129"/>
    </row>
    <row r="40" spans="1:22">
      <c r="A40" s="232" t="s">
        <v>63</v>
      </c>
      <c r="B40" s="122" t="s">
        <v>44</v>
      </c>
      <c r="C40" s="123" t="s">
        <v>46</v>
      </c>
      <c r="D40" s="123" t="s">
        <v>90</v>
      </c>
      <c r="E40" s="2"/>
      <c r="F40" s="2"/>
      <c r="G40" s="226"/>
      <c r="H40" s="5"/>
      <c r="J40"/>
      <c r="U40" s="129"/>
      <c r="V40" s="129"/>
    </row>
    <row r="41" spans="1:22">
      <c r="A41" s="233"/>
      <c r="B41" s="122">
        <f>SUM(C41:F41)</f>
        <v>129</v>
      </c>
      <c r="C41" s="126">
        <v>67</v>
      </c>
      <c r="D41" s="126">
        <v>62</v>
      </c>
      <c r="E41" s="2"/>
      <c r="F41" s="2"/>
      <c r="G41" s="226"/>
      <c r="H41" s="5"/>
      <c r="J41"/>
      <c r="U41" s="129"/>
      <c r="V41" s="129"/>
    </row>
    <row r="42" spans="1:22">
      <c r="A42" s="232" t="s">
        <v>91</v>
      </c>
      <c r="B42" s="122" t="s">
        <v>44</v>
      </c>
      <c r="C42" s="123" t="s">
        <v>47</v>
      </c>
      <c r="D42" s="123" t="s">
        <v>48</v>
      </c>
      <c r="E42" s="158"/>
      <c r="F42" s="2"/>
      <c r="G42" s="226"/>
      <c r="H42" s="5"/>
      <c r="J42"/>
      <c r="U42" s="129"/>
      <c r="V42" s="129"/>
    </row>
    <row r="43" spans="1:22">
      <c r="A43" s="233"/>
      <c r="B43" s="122">
        <f>SUM(C43:F43)</f>
        <v>147</v>
      </c>
      <c r="C43" s="126">
        <v>91</v>
      </c>
      <c r="D43" s="126">
        <v>56</v>
      </c>
      <c r="E43" s="159"/>
      <c r="F43" s="2"/>
      <c r="G43" s="227"/>
      <c r="H43" s="5"/>
      <c r="J43"/>
      <c r="U43" s="129"/>
      <c r="V43" s="129"/>
    </row>
    <row r="44" spans="1:22" ht="14.25" customHeight="1">
      <c r="A44" s="223" t="s">
        <v>92</v>
      </c>
      <c r="B44" s="122" t="s">
        <v>44</v>
      </c>
      <c r="C44" s="160" t="s">
        <v>68</v>
      </c>
      <c r="D44" s="160" t="s">
        <v>75</v>
      </c>
      <c r="E44" s="160"/>
      <c r="F44" s="161"/>
      <c r="G44" s="225" t="s">
        <v>93</v>
      </c>
      <c r="H44" s="5"/>
      <c r="J44"/>
      <c r="U44"/>
      <c r="V44" s="129"/>
    </row>
    <row r="45" spans="1:22">
      <c r="A45" s="224"/>
      <c r="B45" s="122">
        <f>SUM(C45:F45)</f>
        <v>98</v>
      </c>
      <c r="C45" s="162">
        <v>70</v>
      </c>
      <c r="D45" s="162">
        <v>28</v>
      </c>
      <c r="E45" s="162"/>
      <c r="F45" s="161"/>
      <c r="G45" s="226"/>
      <c r="H45" s="5"/>
    </row>
    <row r="46" spans="1:22">
      <c r="A46" s="223" t="s">
        <v>94</v>
      </c>
      <c r="B46" s="122" t="s">
        <v>44</v>
      </c>
      <c r="C46" s="163" t="s">
        <v>76</v>
      </c>
      <c r="D46" s="160" t="s">
        <v>78</v>
      </c>
      <c r="E46" s="160" t="s">
        <v>73</v>
      </c>
      <c r="F46" s="160" t="s">
        <v>95</v>
      </c>
      <c r="G46" s="226"/>
      <c r="H46" s="5"/>
    </row>
    <row r="47" spans="1:22">
      <c r="A47" s="224"/>
      <c r="B47" s="122">
        <f>SUM(C47:F47)</f>
        <v>119</v>
      </c>
      <c r="C47" s="162">
        <v>86</v>
      </c>
      <c r="D47" s="162">
        <v>23</v>
      </c>
      <c r="E47" s="162">
        <v>8</v>
      </c>
      <c r="F47" s="162">
        <v>2</v>
      </c>
      <c r="G47" s="227"/>
      <c r="H47" s="5"/>
    </row>
    <row r="48" spans="1:22">
      <c r="A48" s="2"/>
      <c r="B48" s="122">
        <f>SUM(B37,B39,B43,B45,B47,B41)</f>
        <v>766</v>
      </c>
      <c r="C48" s="2"/>
      <c r="D48" s="2"/>
      <c r="E48" s="2"/>
      <c r="F48" s="2"/>
      <c r="G48" s="2"/>
      <c r="H48" s="5"/>
    </row>
    <row r="52" spans="1:8">
      <c r="H52" s="5"/>
    </row>
    <row r="53" spans="1:8" ht="24" customHeight="1">
      <c r="A53" s="230" t="s">
        <v>96</v>
      </c>
      <c r="B53" s="231"/>
      <c r="C53" s="231"/>
      <c r="D53" s="231"/>
      <c r="E53" s="231"/>
      <c r="F53" s="231"/>
      <c r="G53" s="157" t="s">
        <v>88</v>
      </c>
      <c r="H53" s="164"/>
    </row>
    <row r="54" spans="1:8" ht="14.25" customHeight="1">
      <c r="A54" s="237" t="s">
        <v>97</v>
      </c>
      <c r="B54" s="163" t="s">
        <v>44</v>
      </c>
      <c r="C54" s="163" t="s">
        <v>76</v>
      </c>
      <c r="D54" s="163" t="s">
        <v>73</v>
      </c>
      <c r="E54" s="163" t="s">
        <v>68</v>
      </c>
      <c r="F54" s="163" t="s">
        <v>200</v>
      </c>
      <c r="G54" s="225" t="s">
        <v>93</v>
      </c>
      <c r="H54" s="164"/>
    </row>
    <row r="55" spans="1:8">
      <c r="A55" s="238"/>
      <c r="B55" s="165">
        <f>SUM(C55:F55)</f>
        <v>67</v>
      </c>
      <c r="C55" s="163">
        <v>34</v>
      </c>
      <c r="D55" s="163">
        <v>2</v>
      </c>
      <c r="E55" s="163">
        <v>21</v>
      </c>
      <c r="F55" s="163">
        <v>10</v>
      </c>
      <c r="G55" s="226"/>
      <c r="H55" s="164"/>
    </row>
    <row r="56" spans="1:8" ht="14.25" customHeight="1">
      <c r="A56" s="228" t="s">
        <v>98</v>
      </c>
      <c r="B56" s="163" t="s">
        <v>44</v>
      </c>
      <c r="C56" s="163" t="s">
        <v>76</v>
      </c>
      <c r="D56" s="163" t="s">
        <v>73</v>
      </c>
      <c r="E56" s="163"/>
      <c r="F56" s="163"/>
      <c r="G56" s="226"/>
      <c r="H56" s="164"/>
    </row>
    <row r="57" spans="1:8">
      <c r="A57" s="229"/>
      <c r="B57" s="165">
        <f>SUM(C57:F57)</f>
        <v>58</v>
      </c>
      <c r="C57" s="163">
        <v>52</v>
      </c>
      <c r="D57" s="163">
        <v>6</v>
      </c>
      <c r="E57" s="163"/>
      <c r="F57" s="163"/>
      <c r="G57" s="226"/>
      <c r="H57" s="164"/>
    </row>
    <row r="58" spans="1:8">
      <c r="A58" s="228" t="s">
        <v>99</v>
      </c>
      <c r="B58" s="163" t="s">
        <v>44</v>
      </c>
      <c r="C58" s="163" t="s">
        <v>68</v>
      </c>
      <c r="D58" s="163" t="s">
        <v>78</v>
      </c>
      <c r="E58" s="163"/>
      <c r="F58" s="163"/>
      <c r="G58" s="226"/>
      <c r="H58" s="164"/>
    </row>
    <row r="59" spans="1:8">
      <c r="A59" s="229"/>
      <c r="B59" s="165">
        <f>SUM(C59:F59)</f>
        <v>64</v>
      </c>
      <c r="C59" s="163">
        <v>49</v>
      </c>
      <c r="D59" s="163">
        <v>15</v>
      </c>
      <c r="E59" s="163"/>
      <c r="F59" s="163"/>
      <c r="G59" s="226"/>
      <c r="H59" s="164"/>
    </row>
    <row r="60" spans="1:8">
      <c r="A60" s="239"/>
      <c r="B60" s="240"/>
      <c r="C60" s="240"/>
      <c r="D60" s="240"/>
      <c r="E60" s="240"/>
      <c r="F60" s="241"/>
      <c r="G60" s="227"/>
      <c r="H60" s="164"/>
    </row>
    <row r="61" spans="1:8" ht="14.25" customHeight="1">
      <c r="A61" s="234" t="s">
        <v>100</v>
      </c>
      <c r="B61" s="123" t="s">
        <v>44</v>
      </c>
      <c r="C61" s="123" t="s">
        <v>51</v>
      </c>
      <c r="D61" s="123" t="s">
        <v>74</v>
      </c>
      <c r="E61" s="122"/>
      <c r="F61" s="2"/>
      <c r="G61" s="236" t="s">
        <v>89</v>
      </c>
      <c r="H61" s="164"/>
    </row>
    <row r="62" spans="1:8">
      <c r="A62" s="235"/>
      <c r="B62" s="166">
        <f>SUM(C62:F62)</f>
        <v>69</v>
      </c>
      <c r="C62" s="123">
        <v>58</v>
      </c>
      <c r="D62" s="123">
        <v>11</v>
      </c>
      <c r="E62" s="122"/>
      <c r="F62" s="2"/>
      <c r="G62" s="236"/>
      <c r="H62" s="164"/>
    </row>
    <row r="63" spans="1:8" ht="15" customHeight="1">
      <c r="A63" s="234" t="s">
        <v>101</v>
      </c>
      <c r="B63" s="123" t="s">
        <v>44</v>
      </c>
      <c r="C63" s="123" t="s">
        <v>46</v>
      </c>
      <c r="D63" s="123" t="s">
        <v>52</v>
      </c>
      <c r="E63" s="2"/>
      <c r="F63" s="158"/>
      <c r="G63" s="236"/>
      <c r="H63" s="164"/>
    </row>
    <row r="64" spans="1:8">
      <c r="A64" s="235"/>
      <c r="B64" s="166">
        <f>SUM(C64:F64)</f>
        <v>66</v>
      </c>
      <c r="C64" s="123">
        <v>28</v>
      </c>
      <c r="D64" s="123">
        <v>38</v>
      </c>
      <c r="E64" s="2"/>
      <c r="F64" s="158"/>
      <c r="G64" s="236"/>
      <c r="H64" s="164"/>
    </row>
    <row r="65" spans="1:8" ht="14.25" customHeight="1">
      <c r="A65" s="237" t="s">
        <v>102</v>
      </c>
      <c r="B65" s="123" t="s">
        <v>44</v>
      </c>
      <c r="C65" s="123" t="s">
        <v>45</v>
      </c>
      <c r="D65" s="123" t="s">
        <v>47</v>
      </c>
      <c r="E65" s="123" t="s">
        <v>48</v>
      </c>
      <c r="F65" s="158"/>
      <c r="G65" s="236"/>
      <c r="H65" s="164"/>
    </row>
    <row r="66" spans="1:8">
      <c r="A66" s="238"/>
      <c r="B66" s="166">
        <f>SUM(C66:E66)</f>
        <v>79</v>
      </c>
      <c r="C66" s="123">
        <v>26</v>
      </c>
      <c r="D66" s="123">
        <v>27</v>
      </c>
      <c r="E66" s="123">
        <v>26</v>
      </c>
      <c r="F66" s="167"/>
      <c r="G66" s="236"/>
      <c r="H66" s="164"/>
    </row>
    <row r="67" spans="1:8" ht="14.25" customHeight="1">
      <c r="A67" s="237" t="s">
        <v>103</v>
      </c>
      <c r="B67" s="123" t="s">
        <v>44</v>
      </c>
      <c r="C67" s="168" t="s">
        <v>199</v>
      </c>
      <c r="D67" s="123" t="s">
        <v>90</v>
      </c>
      <c r="E67" s="122"/>
      <c r="F67" s="158"/>
      <c r="G67" s="236"/>
      <c r="H67" s="164"/>
    </row>
    <row r="68" spans="1:8">
      <c r="A68" s="238"/>
      <c r="B68" s="166">
        <f>SUM(C68:F68)</f>
        <v>91</v>
      </c>
      <c r="C68" s="123">
        <v>65</v>
      </c>
      <c r="D68" s="123">
        <v>26</v>
      </c>
      <c r="E68" s="122"/>
      <c r="F68" s="158"/>
      <c r="G68" s="236"/>
      <c r="H68" s="164"/>
    </row>
    <row r="69" spans="1:8" ht="14.25" customHeight="1">
      <c r="A69" s="238"/>
      <c r="B69" s="238"/>
      <c r="C69" s="238"/>
      <c r="D69" s="238"/>
      <c r="E69" s="238"/>
      <c r="F69" s="238"/>
      <c r="G69" s="236"/>
      <c r="H69" s="164"/>
    </row>
    <row r="70" spans="1:8">
      <c r="A70" s="228" t="s">
        <v>104</v>
      </c>
      <c r="B70" s="57" t="s">
        <v>44</v>
      </c>
      <c r="C70" s="57" t="s">
        <v>47</v>
      </c>
      <c r="D70" s="57"/>
      <c r="E70" s="57"/>
      <c r="F70" s="57"/>
      <c r="G70" s="236"/>
      <c r="H70" s="164"/>
    </row>
    <row r="71" spans="1:8" ht="14.25" customHeight="1">
      <c r="A71" s="229"/>
      <c r="B71" s="169">
        <f>SUM(C71:F71)</f>
        <v>64</v>
      </c>
      <c r="C71" s="57">
        <v>64</v>
      </c>
      <c r="D71" s="57"/>
      <c r="E71" s="57"/>
      <c r="F71" s="57"/>
      <c r="G71" s="236"/>
      <c r="H71" s="164"/>
    </row>
    <row r="72" spans="1:8">
      <c r="A72" s="228" t="s">
        <v>105</v>
      </c>
      <c r="B72" s="57" t="s">
        <v>44</v>
      </c>
      <c r="C72" s="57" t="s">
        <v>45</v>
      </c>
      <c r="D72" s="221" t="s">
        <v>199</v>
      </c>
      <c r="E72" s="57"/>
      <c r="F72" s="57"/>
      <c r="G72" s="236"/>
      <c r="H72" s="164"/>
    </row>
    <row r="73" spans="1:8" ht="14.25" customHeight="1">
      <c r="A73" s="229"/>
      <c r="B73" s="169">
        <f>SUM(C73:F73)</f>
        <v>60</v>
      </c>
      <c r="C73" s="57">
        <v>44</v>
      </c>
      <c r="D73" s="57">
        <v>16</v>
      </c>
      <c r="E73" s="57"/>
      <c r="F73" s="57"/>
      <c r="G73" s="236"/>
      <c r="H73" s="164"/>
    </row>
    <row r="74" spans="1:8" ht="14.25" customHeight="1">
      <c r="A74" s="228" t="s">
        <v>106</v>
      </c>
      <c r="B74" s="57" t="s">
        <v>44</v>
      </c>
      <c r="C74" s="57" t="s">
        <v>52</v>
      </c>
      <c r="D74" s="57" t="s">
        <v>90</v>
      </c>
      <c r="E74" s="57"/>
      <c r="F74" s="57"/>
      <c r="G74" s="236"/>
      <c r="H74" s="164"/>
    </row>
    <row r="75" spans="1:8" ht="14.25" customHeight="1">
      <c r="A75" s="229"/>
      <c r="B75" s="169">
        <f>SUM(C75:F75)</f>
        <v>72</v>
      </c>
      <c r="C75" s="57">
        <v>36</v>
      </c>
      <c r="D75" s="57">
        <v>36</v>
      </c>
      <c r="E75" s="57"/>
      <c r="F75" s="57"/>
      <c r="G75" s="236"/>
      <c r="H75" s="164"/>
    </row>
    <row r="76" spans="1:8" ht="14.25" customHeight="1">
      <c r="A76" s="228" t="s">
        <v>107</v>
      </c>
      <c r="B76" s="57" t="s">
        <v>44</v>
      </c>
      <c r="C76" s="57" t="s">
        <v>48</v>
      </c>
      <c r="D76" s="57" t="s">
        <v>46</v>
      </c>
      <c r="E76" s="57"/>
      <c r="F76" s="57"/>
      <c r="G76" s="170"/>
      <c r="H76" s="164"/>
    </row>
    <row r="77" spans="1:8" ht="14.25" customHeight="1">
      <c r="A77" s="229"/>
      <c r="B77" s="169">
        <f>SUM(C77:F77)</f>
        <v>69</v>
      </c>
      <c r="C77" s="57">
        <v>30</v>
      </c>
      <c r="D77" s="57">
        <v>39</v>
      </c>
      <c r="E77" s="57"/>
      <c r="F77" s="57"/>
      <c r="G77" s="170"/>
      <c r="H77" s="164"/>
    </row>
    <row r="78" spans="1:8">
      <c r="A78" s="171"/>
      <c r="B78" s="157">
        <f>SUM(B73,B55,B57,B62,B64,B66,B68,B71,B75,B59,B77)</f>
        <v>759</v>
      </c>
      <c r="C78" s="172"/>
      <c r="D78" s="158"/>
      <c r="E78" s="158"/>
      <c r="F78" s="158"/>
      <c r="G78" s="2"/>
      <c r="H78" s="164"/>
    </row>
    <row r="79" spans="1:8" ht="14.25" customHeight="1">
      <c r="A79" s="173"/>
      <c r="B79" s="174"/>
      <c r="C79" s="175"/>
      <c r="E79" s="175"/>
      <c r="F79" s="175"/>
      <c r="G79" s="5"/>
      <c r="H79" s="164"/>
    </row>
    <row r="80" spans="1:8" ht="23.25" customHeight="1">
      <c r="A80" s="230" t="s">
        <v>108</v>
      </c>
      <c r="B80" s="231"/>
      <c r="C80" s="231"/>
      <c r="D80" s="231"/>
      <c r="E80" s="231"/>
      <c r="F80" s="231"/>
      <c r="G80" s="157" t="s">
        <v>88</v>
      </c>
    </row>
    <row r="81" spans="1:7">
      <c r="A81" s="232" t="s">
        <v>43</v>
      </c>
      <c r="B81" s="122" t="s">
        <v>44</v>
      </c>
      <c r="C81" s="123" t="s">
        <v>45</v>
      </c>
      <c r="D81" s="123" t="s">
        <v>71</v>
      </c>
      <c r="E81" s="2"/>
      <c r="F81" s="2"/>
      <c r="G81" s="225" t="s">
        <v>89</v>
      </c>
    </row>
    <row r="82" spans="1:7">
      <c r="A82" s="233"/>
      <c r="B82" s="122">
        <f>SUM(C82:F82)</f>
        <v>60</v>
      </c>
      <c r="C82" s="126">
        <v>44</v>
      </c>
      <c r="D82" s="126">
        <v>16</v>
      </c>
      <c r="E82" s="2"/>
      <c r="F82" s="2"/>
      <c r="G82" s="226"/>
    </row>
    <row r="83" spans="1:7">
      <c r="A83" s="232" t="s">
        <v>50</v>
      </c>
      <c r="B83" s="122" t="s">
        <v>44</v>
      </c>
      <c r="C83" s="123" t="s">
        <v>52</v>
      </c>
      <c r="D83" s="123" t="s">
        <v>48</v>
      </c>
      <c r="E83" s="2"/>
      <c r="F83" s="2"/>
      <c r="G83" s="226"/>
    </row>
    <row r="84" spans="1:7">
      <c r="A84" s="233"/>
      <c r="B84" s="122">
        <f>SUM(C84:F84)</f>
        <v>66</v>
      </c>
      <c r="C84" s="126">
        <v>36</v>
      </c>
      <c r="D84" s="126">
        <v>30</v>
      </c>
      <c r="E84" s="2"/>
      <c r="F84" s="2"/>
      <c r="G84" s="226"/>
    </row>
    <row r="85" spans="1:7">
      <c r="A85" s="232" t="s">
        <v>63</v>
      </c>
      <c r="B85" s="122" t="s">
        <v>44</v>
      </c>
      <c r="C85" s="123" t="s">
        <v>90</v>
      </c>
      <c r="D85" s="123" t="s">
        <v>46</v>
      </c>
      <c r="E85" s="2"/>
      <c r="F85" s="2"/>
      <c r="G85" s="226"/>
    </row>
    <row r="86" spans="1:7">
      <c r="A86" s="233"/>
      <c r="B86" s="122">
        <f>SUM(C86:F86)</f>
        <v>75</v>
      </c>
      <c r="C86" s="126">
        <v>36</v>
      </c>
      <c r="D86" s="126">
        <v>39</v>
      </c>
      <c r="E86" s="2"/>
      <c r="F86" s="2"/>
      <c r="G86" s="226"/>
    </row>
    <row r="87" spans="1:7">
      <c r="A87" s="232" t="s">
        <v>91</v>
      </c>
      <c r="B87" s="122" t="s">
        <v>44</v>
      </c>
      <c r="C87" s="123" t="s">
        <v>47</v>
      </c>
      <c r="D87" s="2"/>
      <c r="E87" s="158"/>
      <c r="F87" s="2"/>
      <c r="G87" s="226"/>
    </row>
    <row r="88" spans="1:7">
      <c r="A88" s="233"/>
      <c r="B88" s="122">
        <f>SUM(C88:F88)</f>
        <v>64</v>
      </c>
      <c r="C88" s="126">
        <v>64</v>
      </c>
      <c r="D88" s="2"/>
      <c r="E88" s="159"/>
      <c r="F88" s="2"/>
      <c r="G88" s="227"/>
    </row>
    <row r="89" spans="1:7">
      <c r="A89" s="223" t="s">
        <v>92</v>
      </c>
      <c r="B89" s="122" t="s">
        <v>44</v>
      </c>
      <c r="C89" s="160" t="s">
        <v>68</v>
      </c>
      <c r="D89" s="160" t="s">
        <v>73</v>
      </c>
      <c r="E89" s="160"/>
      <c r="F89" s="161"/>
      <c r="G89" s="225" t="s">
        <v>93</v>
      </c>
    </row>
    <row r="90" spans="1:7">
      <c r="A90" s="224"/>
      <c r="B90" s="122">
        <f>SUM(C90:F90)</f>
        <v>55</v>
      </c>
      <c r="C90" s="162">
        <v>49</v>
      </c>
      <c r="D90" s="162">
        <v>6</v>
      </c>
      <c r="E90" s="162"/>
      <c r="F90" s="161"/>
      <c r="G90" s="226"/>
    </row>
    <row r="91" spans="1:7">
      <c r="A91" s="223" t="s">
        <v>94</v>
      </c>
      <c r="B91" s="122" t="s">
        <v>44</v>
      </c>
      <c r="C91" s="163" t="s">
        <v>76</v>
      </c>
      <c r="D91" s="160"/>
      <c r="E91" s="160"/>
      <c r="F91" s="160"/>
      <c r="G91" s="226"/>
    </row>
    <row r="92" spans="1:7">
      <c r="A92" s="224"/>
      <c r="B92" s="122">
        <f>SUM(C92:F92)</f>
        <v>52</v>
      </c>
      <c r="C92" s="162">
        <v>52</v>
      </c>
      <c r="D92" s="162"/>
      <c r="E92" s="162"/>
      <c r="F92" s="162"/>
      <c r="G92" s="227"/>
    </row>
    <row r="93" spans="1:7">
      <c r="A93" s="2"/>
      <c r="B93" s="122">
        <f>SUM(B82,B84,B88,B90,B92,B86)</f>
        <v>372</v>
      </c>
      <c r="C93" s="2"/>
      <c r="D93" s="2"/>
      <c r="E93" s="2"/>
      <c r="F93" s="2"/>
      <c r="G93" s="2"/>
    </row>
  </sheetData>
  <mergeCells count="64">
    <mergeCell ref="A1:G1"/>
    <mergeCell ref="A2:F2"/>
    <mergeCell ref="A3:A4"/>
    <mergeCell ref="M4:Q4"/>
    <mergeCell ref="A5:A6"/>
    <mergeCell ref="J5:J6"/>
    <mergeCell ref="K5:K6"/>
    <mergeCell ref="L5:L6"/>
    <mergeCell ref="M5:M6"/>
    <mergeCell ref="N5:N6"/>
    <mergeCell ref="N25:N26"/>
    <mergeCell ref="O5:Q5"/>
    <mergeCell ref="R5:T5"/>
    <mergeCell ref="A7:A8"/>
    <mergeCell ref="C7:D8"/>
    <mergeCell ref="A12:F12"/>
    <mergeCell ref="A13:A14"/>
    <mergeCell ref="O25:O26"/>
    <mergeCell ref="P25:P26"/>
    <mergeCell ref="Q25:Q26"/>
    <mergeCell ref="R25:R26"/>
    <mergeCell ref="S25:S26"/>
    <mergeCell ref="A27:A28"/>
    <mergeCell ref="A15:A16"/>
    <mergeCell ref="A19:A20"/>
    <mergeCell ref="C19:D20"/>
    <mergeCell ref="A24:F24"/>
    <mergeCell ref="A25:A26"/>
    <mergeCell ref="A30:A31"/>
    <mergeCell ref="C30:D31"/>
    <mergeCell ref="A35:F35"/>
    <mergeCell ref="A36:A37"/>
    <mergeCell ref="G36:G43"/>
    <mergeCell ref="A38:A39"/>
    <mergeCell ref="A40:A41"/>
    <mergeCell ref="A42:A43"/>
    <mergeCell ref="A44:A45"/>
    <mergeCell ref="G44:G47"/>
    <mergeCell ref="A46:A47"/>
    <mergeCell ref="A53:F53"/>
    <mergeCell ref="A54:A55"/>
    <mergeCell ref="G54:G60"/>
    <mergeCell ref="A56:A57"/>
    <mergeCell ref="A58:A59"/>
    <mergeCell ref="A60:F60"/>
    <mergeCell ref="A61:A62"/>
    <mergeCell ref="G61:G75"/>
    <mergeCell ref="A63:A64"/>
    <mergeCell ref="A65:A66"/>
    <mergeCell ref="A67:A68"/>
    <mergeCell ref="A69:F69"/>
    <mergeCell ref="A70:A71"/>
    <mergeCell ref="A72:A73"/>
    <mergeCell ref="A74:A75"/>
    <mergeCell ref="A89:A90"/>
    <mergeCell ref="G89:G92"/>
    <mergeCell ref="A91:A92"/>
    <mergeCell ref="A76:A77"/>
    <mergeCell ref="A80:F80"/>
    <mergeCell ref="A81:A82"/>
    <mergeCell ref="G81:G88"/>
    <mergeCell ref="A83:A84"/>
    <mergeCell ref="A85:A86"/>
    <mergeCell ref="A87:A88"/>
  </mergeCells>
  <phoneticPr fontId="2" type="noConversion"/>
  <pageMargins left="0.47244094488188981" right="0.39370078740157483" top="0.43" bottom="0.4" header="0.2" footer="0.1574803149606299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U20"/>
  <sheetViews>
    <sheetView workbookViewId="0">
      <selection activeCell="U13" sqref="U13"/>
    </sheetView>
  </sheetViews>
  <sheetFormatPr defaultRowHeight="14.25"/>
  <cols>
    <col min="1" max="1" width="6.125" style="13" customWidth="1"/>
    <col min="2" max="2" width="9.875" style="1" customWidth="1"/>
    <col min="3" max="3" width="8.25" style="1" customWidth="1"/>
    <col min="4" max="4" width="8.375" style="1" customWidth="1"/>
    <col min="5" max="5" width="6.75" style="1" customWidth="1"/>
    <col min="6" max="6" width="8.625" style="1" customWidth="1"/>
    <col min="7" max="7" width="10.375" style="1" customWidth="1"/>
    <col min="8" max="8" width="9.75" style="1" customWidth="1"/>
    <col min="9" max="9" width="8.375" style="1" customWidth="1"/>
    <col min="10" max="10" width="8.25" style="1" customWidth="1"/>
    <col min="11" max="11" width="9.625" style="1" customWidth="1"/>
    <col min="12" max="12" width="7.25" style="1" customWidth="1"/>
    <col min="13" max="13" width="7.625" style="1" customWidth="1"/>
    <col min="14" max="14" width="7" style="1" customWidth="1"/>
    <col min="15" max="15" width="7.25" style="1" customWidth="1"/>
    <col min="16" max="16" width="6.5" style="1" customWidth="1"/>
    <col min="17" max="17" width="6.75" style="1" customWidth="1"/>
    <col min="18" max="18" width="7.5" style="1" customWidth="1"/>
    <col min="19" max="19" width="9.5" style="1" customWidth="1"/>
    <col min="20" max="20" width="7" style="1" customWidth="1"/>
    <col min="21" max="21" width="5.375" style="1" customWidth="1"/>
    <col min="22" max="16384" width="9" style="1"/>
  </cols>
  <sheetData>
    <row r="1" spans="1:21" ht="43.5" customHeight="1" thickBot="1">
      <c r="A1" s="263" t="s">
        <v>39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</row>
    <row r="2" spans="1:21" ht="24" customHeight="1" thickBot="1">
      <c r="A2" s="118" t="s">
        <v>0</v>
      </c>
      <c r="B2" s="264" t="s">
        <v>1</v>
      </c>
      <c r="C2" s="265"/>
      <c r="D2" s="265"/>
      <c r="E2" s="266"/>
      <c r="F2" s="267" t="s">
        <v>2</v>
      </c>
      <c r="G2" s="268"/>
      <c r="H2" s="268"/>
      <c r="I2" s="269"/>
      <c r="J2" s="270" t="s">
        <v>3</v>
      </c>
      <c r="K2" s="268"/>
      <c r="L2" s="268"/>
      <c r="M2" s="269"/>
      <c r="N2" s="267" t="s">
        <v>4</v>
      </c>
      <c r="O2" s="268"/>
      <c r="P2" s="268"/>
      <c r="Q2" s="271"/>
      <c r="R2" s="267" t="s">
        <v>5</v>
      </c>
      <c r="S2" s="268"/>
      <c r="T2" s="268"/>
      <c r="U2" s="269"/>
    </row>
    <row r="3" spans="1:21" ht="36" customHeight="1">
      <c r="A3" s="272" t="s">
        <v>6</v>
      </c>
      <c r="B3" s="95" t="s">
        <v>24</v>
      </c>
      <c r="C3" s="96" t="s">
        <v>31</v>
      </c>
      <c r="D3" s="97" t="s">
        <v>27</v>
      </c>
      <c r="E3" s="98"/>
      <c r="F3" s="87"/>
      <c r="G3" s="82"/>
      <c r="H3" s="97" t="s">
        <v>27</v>
      </c>
      <c r="I3" s="77"/>
      <c r="J3" s="209" t="s">
        <v>24</v>
      </c>
      <c r="K3" s="206" t="s">
        <v>31</v>
      </c>
      <c r="L3" s="60"/>
      <c r="M3" s="62"/>
      <c r="N3" s="41"/>
      <c r="O3" s="61"/>
      <c r="P3" s="60"/>
      <c r="Q3" s="84"/>
      <c r="R3" s="41"/>
      <c r="S3" s="61"/>
      <c r="T3" s="61"/>
      <c r="U3" s="62"/>
    </row>
    <row r="4" spans="1:21" ht="28.5" customHeight="1">
      <c r="A4" s="273"/>
      <c r="B4" s="90" t="s">
        <v>29</v>
      </c>
      <c r="C4" s="53" t="s">
        <v>37</v>
      </c>
      <c r="D4" s="20" t="s">
        <v>180</v>
      </c>
      <c r="E4" s="25"/>
      <c r="F4" s="80"/>
      <c r="G4" s="36"/>
      <c r="H4" s="20" t="s">
        <v>180</v>
      </c>
      <c r="I4" s="16"/>
      <c r="J4" s="210" t="s">
        <v>29</v>
      </c>
      <c r="K4" s="207" t="s">
        <v>37</v>
      </c>
      <c r="L4" s="2"/>
      <c r="M4" s="25"/>
      <c r="N4" s="27"/>
      <c r="O4" s="59"/>
      <c r="P4" s="2"/>
      <c r="Q4" s="10"/>
      <c r="R4" s="27"/>
      <c r="S4" s="59"/>
      <c r="T4" s="8"/>
      <c r="U4" s="25"/>
    </row>
    <row r="5" spans="1:21" ht="29.25" customHeight="1">
      <c r="A5" s="273"/>
      <c r="B5" s="91" t="s">
        <v>25</v>
      </c>
      <c r="C5" s="54" t="s">
        <v>33</v>
      </c>
      <c r="D5" s="21" t="s">
        <v>16</v>
      </c>
      <c r="E5" s="26"/>
      <c r="F5" s="203"/>
      <c r="G5" s="48"/>
      <c r="H5" s="21" t="s">
        <v>183</v>
      </c>
      <c r="I5" s="16"/>
      <c r="J5" s="211" t="s">
        <v>35</v>
      </c>
      <c r="K5" s="213" t="s">
        <v>36</v>
      </c>
      <c r="L5" s="2"/>
      <c r="M5" s="26"/>
      <c r="N5" s="27"/>
      <c r="O5" s="59"/>
      <c r="P5" s="2"/>
      <c r="Q5" s="49"/>
      <c r="R5" s="27"/>
      <c r="S5" s="59"/>
      <c r="T5" s="50"/>
      <c r="U5" s="26"/>
    </row>
    <row r="6" spans="1:21" ht="39" customHeight="1">
      <c r="A6" s="273" t="s">
        <v>7</v>
      </c>
      <c r="B6" s="92" t="s">
        <v>24</v>
      </c>
      <c r="C6" s="94" t="s">
        <v>31</v>
      </c>
      <c r="D6" s="52" t="s">
        <v>27</v>
      </c>
      <c r="E6" s="24"/>
      <c r="F6" s="204"/>
      <c r="G6" s="65"/>
      <c r="H6" s="202" t="s">
        <v>27</v>
      </c>
      <c r="I6" s="16"/>
      <c r="J6" s="92" t="s">
        <v>24</v>
      </c>
      <c r="K6" s="94" t="s">
        <v>31</v>
      </c>
      <c r="L6" s="65"/>
      <c r="M6" s="24"/>
      <c r="N6" s="27"/>
      <c r="O6" s="39"/>
      <c r="P6" s="2"/>
      <c r="Q6" s="9"/>
      <c r="R6" s="27"/>
      <c r="S6" s="39"/>
      <c r="T6" s="39"/>
      <c r="U6" s="16"/>
    </row>
    <row r="7" spans="1:21" ht="30.75" customHeight="1">
      <c r="A7" s="273"/>
      <c r="B7" s="90" t="s">
        <v>29</v>
      </c>
      <c r="C7" s="53" t="s">
        <v>37</v>
      </c>
      <c r="D7" s="20" t="s">
        <v>181</v>
      </c>
      <c r="E7" s="25"/>
      <c r="F7" s="80"/>
      <c r="G7" s="65"/>
      <c r="H7" s="20" t="s">
        <v>180</v>
      </c>
      <c r="I7" s="16"/>
      <c r="J7" s="210" t="s">
        <v>29</v>
      </c>
      <c r="K7" s="214" t="s">
        <v>37</v>
      </c>
      <c r="L7" s="2"/>
      <c r="M7" s="25"/>
      <c r="N7" s="27"/>
      <c r="O7" s="59"/>
      <c r="P7" s="2"/>
      <c r="Q7" s="9"/>
      <c r="R7" s="27"/>
      <c r="S7" s="59"/>
      <c r="T7" s="8"/>
      <c r="U7" s="16"/>
    </row>
    <row r="8" spans="1:21" ht="30" customHeight="1" thickBot="1">
      <c r="A8" s="274"/>
      <c r="B8" s="93" t="s">
        <v>34</v>
      </c>
      <c r="C8" s="99" t="s">
        <v>33</v>
      </c>
      <c r="D8" s="28" t="s">
        <v>182</v>
      </c>
      <c r="E8" s="78"/>
      <c r="F8" s="205"/>
      <c r="G8" s="74"/>
      <c r="H8" s="28" t="s">
        <v>184</v>
      </c>
      <c r="I8" s="18"/>
      <c r="J8" s="212" t="s">
        <v>26</v>
      </c>
      <c r="K8" s="208" t="s">
        <v>36</v>
      </c>
      <c r="L8" s="22"/>
      <c r="M8" s="40"/>
      <c r="N8" s="17"/>
      <c r="O8" s="198"/>
      <c r="P8" s="6"/>
      <c r="Q8" s="75"/>
      <c r="R8" s="17"/>
      <c r="S8" s="198"/>
      <c r="T8" s="76"/>
      <c r="U8" s="23"/>
    </row>
    <row r="9" spans="1:21" ht="38.25" customHeight="1" thickBot="1">
      <c r="A9" s="276" t="s">
        <v>8</v>
      </c>
      <c r="B9" s="277"/>
      <c r="C9" s="277"/>
      <c r="D9" s="277"/>
      <c r="E9" s="277"/>
      <c r="F9" s="278"/>
      <c r="G9" s="278"/>
      <c r="H9" s="278"/>
      <c r="I9" s="278"/>
      <c r="J9" s="278"/>
      <c r="K9" s="278"/>
      <c r="L9" s="278"/>
      <c r="M9" s="278"/>
      <c r="N9" s="279"/>
      <c r="O9" s="279"/>
      <c r="P9" s="279"/>
      <c r="Q9" s="279"/>
      <c r="R9" s="279"/>
      <c r="S9" s="279"/>
      <c r="T9" s="279"/>
      <c r="U9" s="280"/>
    </row>
    <row r="10" spans="1:21" ht="38.25" customHeight="1">
      <c r="A10" s="275" t="s">
        <v>9</v>
      </c>
      <c r="B10" s="194" t="s">
        <v>198</v>
      </c>
      <c r="C10" s="79"/>
      <c r="D10" s="197" t="s">
        <v>20</v>
      </c>
      <c r="E10" s="35"/>
      <c r="F10" s="38"/>
      <c r="G10" s="201" t="s">
        <v>21</v>
      </c>
      <c r="H10" s="29"/>
      <c r="I10" s="190" t="s">
        <v>20</v>
      </c>
      <c r="J10" s="68"/>
      <c r="K10" s="83" t="s">
        <v>21</v>
      </c>
      <c r="L10" s="61"/>
      <c r="M10" s="66"/>
      <c r="N10" s="85"/>
      <c r="O10" s="29"/>
      <c r="P10" s="71"/>
      <c r="Q10" s="72"/>
      <c r="R10" s="85"/>
      <c r="S10" s="83" t="s">
        <v>21</v>
      </c>
      <c r="T10" s="60"/>
      <c r="U10" s="62"/>
    </row>
    <row r="11" spans="1:21" ht="28.5" customHeight="1">
      <c r="A11" s="261"/>
      <c r="B11" s="196" t="s">
        <v>206</v>
      </c>
      <c r="C11" s="8"/>
      <c r="D11" s="3" t="s">
        <v>194</v>
      </c>
      <c r="E11" s="16"/>
      <c r="F11" s="27"/>
      <c r="G11" s="4" t="s">
        <v>208</v>
      </c>
      <c r="H11" s="2"/>
      <c r="I11" s="191" t="s">
        <v>194</v>
      </c>
      <c r="J11" s="65"/>
      <c r="K11" s="4" t="s">
        <v>210</v>
      </c>
      <c r="L11" s="8"/>
      <c r="M11" s="9"/>
      <c r="N11" s="80"/>
      <c r="O11" s="2"/>
      <c r="P11" s="51"/>
      <c r="Q11" s="73"/>
      <c r="R11" s="80"/>
      <c r="S11" s="4" t="s">
        <v>211</v>
      </c>
      <c r="T11" s="2"/>
      <c r="U11" s="25"/>
    </row>
    <row r="12" spans="1:21" ht="24.75" customHeight="1">
      <c r="A12" s="261"/>
      <c r="B12" s="195" t="s">
        <v>22</v>
      </c>
      <c r="C12" s="39"/>
      <c r="D12" s="3" t="s">
        <v>185</v>
      </c>
      <c r="E12" s="16"/>
      <c r="F12" s="27"/>
      <c r="G12" s="43" t="s">
        <v>28</v>
      </c>
      <c r="H12" s="2"/>
      <c r="I12" s="191" t="s">
        <v>187</v>
      </c>
      <c r="J12" s="65"/>
      <c r="K12" s="4" t="s">
        <v>191</v>
      </c>
      <c r="L12" s="8"/>
      <c r="M12" s="9"/>
      <c r="N12" s="86"/>
      <c r="O12" s="2"/>
      <c r="P12" s="51"/>
      <c r="Q12" s="73"/>
      <c r="R12" s="86"/>
      <c r="S12" s="43" t="s">
        <v>13</v>
      </c>
      <c r="T12" s="2"/>
      <c r="U12" s="25"/>
    </row>
    <row r="13" spans="1:21" ht="39" customHeight="1">
      <c r="A13" s="261" t="s">
        <v>10</v>
      </c>
      <c r="B13" s="196" t="s">
        <v>189</v>
      </c>
      <c r="C13" s="7"/>
      <c r="D13" s="178" t="s">
        <v>20</v>
      </c>
      <c r="E13" s="16"/>
      <c r="F13" s="27"/>
      <c r="G13" s="4" t="s">
        <v>23</v>
      </c>
      <c r="H13" s="2"/>
      <c r="I13" s="192" t="s">
        <v>20</v>
      </c>
      <c r="J13" s="65"/>
      <c r="K13" s="4" t="s">
        <v>190</v>
      </c>
      <c r="L13" s="39"/>
      <c r="M13" s="42"/>
      <c r="N13" s="87"/>
      <c r="O13" s="2"/>
      <c r="P13" s="7"/>
      <c r="Q13" s="16"/>
      <c r="R13" s="87"/>
      <c r="S13" s="4" t="s">
        <v>21</v>
      </c>
      <c r="T13" s="2"/>
      <c r="U13" s="24"/>
    </row>
    <row r="14" spans="1:21" ht="27.75" customHeight="1">
      <c r="A14" s="261"/>
      <c r="B14" s="196" t="s">
        <v>207</v>
      </c>
      <c r="C14" s="8"/>
      <c r="D14" s="3" t="s">
        <v>194</v>
      </c>
      <c r="E14" s="16"/>
      <c r="F14" s="27"/>
      <c r="G14" s="4" t="s">
        <v>209</v>
      </c>
      <c r="H14" s="2"/>
      <c r="I14" s="191" t="s">
        <v>194</v>
      </c>
      <c r="J14" s="65"/>
      <c r="K14" s="4" t="s">
        <v>210</v>
      </c>
      <c r="L14" s="8"/>
      <c r="M14" s="10"/>
      <c r="N14" s="80"/>
      <c r="O14" s="2"/>
      <c r="P14" s="8"/>
      <c r="Q14" s="16"/>
      <c r="R14" s="80"/>
      <c r="S14" s="4" t="s">
        <v>212</v>
      </c>
      <c r="T14" s="2"/>
      <c r="U14" s="25"/>
    </row>
    <row r="15" spans="1:21" ht="28.5" customHeight="1">
      <c r="A15" s="261"/>
      <c r="B15" s="196" t="s">
        <v>22</v>
      </c>
      <c r="C15" s="8"/>
      <c r="D15" s="3" t="s">
        <v>186</v>
      </c>
      <c r="E15" s="16"/>
      <c r="F15" s="27"/>
      <c r="G15" s="43" t="s">
        <v>14</v>
      </c>
      <c r="H15" s="5"/>
      <c r="I15" s="191" t="s">
        <v>188</v>
      </c>
      <c r="J15" s="65"/>
      <c r="K15" s="4" t="s">
        <v>191</v>
      </c>
      <c r="L15" s="8"/>
      <c r="M15" s="10"/>
      <c r="N15" s="88"/>
      <c r="O15" s="2"/>
      <c r="P15" s="8"/>
      <c r="Q15" s="16"/>
      <c r="R15" s="88"/>
      <c r="S15" s="43" t="s">
        <v>13</v>
      </c>
      <c r="T15" s="2"/>
      <c r="U15" s="25"/>
    </row>
    <row r="16" spans="1:21" ht="25.5" customHeight="1">
      <c r="A16" s="261" t="s">
        <v>11</v>
      </c>
      <c r="B16" s="27"/>
      <c r="C16" s="11"/>
      <c r="D16" s="11"/>
      <c r="E16" s="30"/>
      <c r="F16" s="33"/>
      <c r="G16" s="193"/>
      <c r="H16" s="11"/>
      <c r="I16" s="30"/>
      <c r="J16" s="69"/>
      <c r="K16" s="193"/>
      <c r="L16" s="11"/>
      <c r="M16" s="37"/>
      <c r="N16" s="33"/>
      <c r="O16" s="11"/>
      <c r="P16" s="11"/>
      <c r="Q16" s="30"/>
      <c r="R16" s="69"/>
      <c r="S16" s="193"/>
      <c r="T16" s="11"/>
      <c r="U16" s="30"/>
    </row>
    <row r="17" spans="1:21" ht="27.75" customHeight="1" thickBot="1">
      <c r="A17" s="262"/>
      <c r="B17" s="81"/>
      <c r="C17" s="31"/>
      <c r="D17" s="31"/>
      <c r="E17" s="32"/>
      <c r="F17" s="34"/>
      <c r="G17" s="31"/>
      <c r="H17" s="31"/>
      <c r="I17" s="32"/>
      <c r="J17" s="70"/>
      <c r="K17" s="63"/>
      <c r="L17" s="63"/>
      <c r="M17" s="67"/>
      <c r="N17" s="34"/>
      <c r="O17" s="31"/>
      <c r="P17" s="31"/>
      <c r="Q17" s="32"/>
      <c r="R17" s="70"/>
      <c r="S17" s="63"/>
      <c r="T17" s="63"/>
      <c r="U17" s="64"/>
    </row>
    <row r="18" spans="1:21" ht="60.75" customHeight="1" thickBot="1">
      <c r="A18" s="257" t="s">
        <v>179</v>
      </c>
      <c r="B18" s="258"/>
      <c r="C18" s="258"/>
      <c r="D18" s="258"/>
      <c r="E18" s="258"/>
      <c r="F18" s="259"/>
      <c r="G18" s="259"/>
      <c r="H18" s="259"/>
      <c r="I18" s="259"/>
      <c r="J18" s="259"/>
      <c r="K18" s="259"/>
      <c r="L18" s="259"/>
      <c r="M18" s="259"/>
      <c r="N18" s="259"/>
      <c r="O18" s="259"/>
      <c r="P18" s="259"/>
      <c r="Q18" s="259"/>
      <c r="R18" s="259"/>
      <c r="S18" s="259"/>
      <c r="T18" s="259"/>
      <c r="U18" s="260"/>
    </row>
    <row r="19" spans="1:21">
      <c r="A19" s="12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1:21">
      <c r="A20" s="12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</row>
  </sheetData>
  <mergeCells count="13">
    <mergeCell ref="A18:U18"/>
    <mergeCell ref="A16:A17"/>
    <mergeCell ref="A1:U1"/>
    <mergeCell ref="B2:E2"/>
    <mergeCell ref="F2:I2"/>
    <mergeCell ref="J2:M2"/>
    <mergeCell ref="N2:Q2"/>
    <mergeCell ref="R2:U2"/>
    <mergeCell ref="A3:A5"/>
    <mergeCell ref="A6:A8"/>
    <mergeCell ref="A10:A12"/>
    <mergeCell ref="A13:A15"/>
    <mergeCell ref="A9:U9"/>
  </mergeCells>
  <phoneticPr fontId="2" type="noConversion"/>
  <pageMargins left="0.19685039370078741" right="0.19685039370078741" top="0.70866141732283472" bottom="0.59055118110236227" header="0.39370078740157483" footer="0.31496062992125984"/>
  <pageSetup paperSize="9" scale="8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Q54"/>
  <sheetViews>
    <sheetView workbookViewId="0">
      <pane ySplit="1" topLeftCell="A2" activePane="bottomLeft" state="frozen"/>
      <selection pane="bottomLeft" sqref="A1:F18"/>
    </sheetView>
  </sheetViews>
  <sheetFormatPr defaultRowHeight="14.25"/>
  <cols>
    <col min="1" max="1" width="12.375" customWidth="1"/>
    <col min="2" max="2" width="16.375" customWidth="1"/>
    <col min="3" max="4" width="18.125" customWidth="1"/>
    <col min="5" max="5" width="19.5" customWidth="1"/>
    <col min="6" max="6" width="21" customWidth="1"/>
    <col min="7" max="7" width="11.25" customWidth="1"/>
    <col min="8" max="8" width="6.25" customWidth="1"/>
    <col min="9" max="9" width="12.75" customWidth="1"/>
    <col min="10" max="10" width="10" customWidth="1"/>
    <col min="11" max="11" width="13.75" customWidth="1"/>
    <col min="12" max="12" width="12.875" customWidth="1"/>
    <col min="13" max="13" width="15.25" customWidth="1"/>
    <col min="14" max="14" width="19.5" customWidth="1"/>
    <col min="15" max="15" width="6.375" customWidth="1"/>
  </cols>
  <sheetData>
    <row r="1" spans="1:17" ht="46.5" customHeight="1" thickBot="1">
      <c r="A1" s="263" t="s">
        <v>40</v>
      </c>
      <c r="B1" s="263"/>
      <c r="C1" s="263"/>
      <c r="D1" s="263"/>
      <c r="E1" s="263"/>
      <c r="F1" s="263"/>
    </row>
    <row r="2" spans="1:17" ht="30.75" customHeight="1" thickBot="1">
      <c r="A2" s="115" t="s">
        <v>0</v>
      </c>
      <c r="B2" s="116" t="s">
        <v>1</v>
      </c>
      <c r="C2" s="116" t="s">
        <v>2</v>
      </c>
      <c r="D2" s="116" t="s">
        <v>3</v>
      </c>
      <c r="E2" s="116" t="s">
        <v>4</v>
      </c>
      <c r="F2" s="117" t="s">
        <v>5</v>
      </c>
      <c r="G2" s="15"/>
      <c r="I2" s="263" t="s">
        <v>12</v>
      </c>
      <c r="J2" s="263"/>
      <c r="K2" s="263"/>
      <c r="L2" s="263"/>
      <c r="M2" s="263"/>
      <c r="N2" s="263"/>
    </row>
    <row r="3" spans="1:17" ht="25.5" customHeight="1">
      <c r="A3" s="285" t="s">
        <v>6</v>
      </c>
      <c r="B3" s="112"/>
      <c r="C3" s="113" t="s">
        <v>24</v>
      </c>
      <c r="D3" s="114" t="s">
        <v>19</v>
      </c>
      <c r="E3" s="61"/>
      <c r="F3" s="107" t="s">
        <v>31</v>
      </c>
      <c r="G3" s="15"/>
      <c r="I3" s="248" t="s">
        <v>147</v>
      </c>
      <c r="J3" s="249"/>
      <c r="K3" s="249"/>
      <c r="L3" s="249"/>
      <c r="M3" s="249"/>
      <c r="N3" s="250"/>
      <c r="O3" s="148"/>
      <c r="P3" s="176"/>
      <c r="Q3" s="176"/>
    </row>
    <row r="4" spans="1:17" ht="25.5" customHeight="1">
      <c r="A4" s="283"/>
      <c r="B4" s="100"/>
      <c r="C4" s="105" t="s">
        <v>30</v>
      </c>
      <c r="D4" s="20" t="s">
        <v>195</v>
      </c>
      <c r="E4" s="8"/>
      <c r="F4" s="108" t="s">
        <v>38</v>
      </c>
      <c r="G4" s="15"/>
      <c r="I4" s="251" t="s">
        <v>149</v>
      </c>
      <c r="J4" s="122" t="s">
        <v>150</v>
      </c>
      <c r="K4" s="123" t="s">
        <v>126</v>
      </c>
      <c r="L4" s="123" t="s">
        <v>128</v>
      </c>
      <c r="M4" s="123" t="s">
        <v>199</v>
      </c>
      <c r="N4" s="16"/>
      <c r="O4" s="151"/>
      <c r="P4" s="176"/>
      <c r="Q4" s="176"/>
    </row>
    <row r="5" spans="1:17" ht="21.75" customHeight="1">
      <c r="A5" s="283"/>
      <c r="B5" s="100"/>
      <c r="C5" s="106"/>
      <c r="D5" s="21" t="s">
        <v>197</v>
      </c>
      <c r="E5" s="59"/>
      <c r="F5" s="109" t="s">
        <v>32</v>
      </c>
      <c r="G5" s="15"/>
      <c r="I5" s="252"/>
      <c r="J5" s="122">
        <f>SUM(K5:M5)</f>
        <v>119</v>
      </c>
      <c r="K5" s="126">
        <v>39</v>
      </c>
      <c r="L5" s="126">
        <v>64</v>
      </c>
      <c r="M5" s="126">
        <v>16</v>
      </c>
      <c r="N5" s="16"/>
      <c r="O5" s="5"/>
      <c r="P5" s="176"/>
      <c r="Q5" s="176"/>
    </row>
    <row r="6" spans="1:17" ht="25.5" customHeight="1">
      <c r="A6" s="283" t="s">
        <v>7</v>
      </c>
      <c r="B6" s="101"/>
      <c r="C6" s="104" t="s">
        <v>24</v>
      </c>
      <c r="D6" s="55" t="s">
        <v>20</v>
      </c>
      <c r="E6" s="49"/>
      <c r="F6" s="107" t="s">
        <v>31</v>
      </c>
      <c r="G6" s="15"/>
      <c r="I6" s="242" t="s">
        <v>151</v>
      </c>
      <c r="J6" s="122" t="s">
        <v>150</v>
      </c>
      <c r="K6" s="123" t="s">
        <v>124</v>
      </c>
      <c r="L6" s="123" t="s">
        <v>120</v>
      </c>
      <c r="M6" s="123" t="s">
        <v>125</v>
      </c>
      <c r="N6" s="177"/>
      <c r="O6" s="5"/>
      <c r="P6" s="176"/>
      <c r="Q6" s="176"/>
    </row>
    <row r="7" spans="1:17" ht="25.5" customHeight="1">
      <c r="A7" s="283"/>
      <c r="B7" s="102"/>
      <c r="C7" s="105" t="s">
        <v>30</v>
      </c>
      <c r="D7" s="56" t="s">
        <v>196</v>
      </c>
      <c r="E7" s="10"/>
      <c r="F7" s="108" t="s">
        <v>38</v>
      </c>
      <c r="G7" s="15"/>
      <c r="I7" s="247"/>
      <c r="J7" s="122">
        <f>SUM(K7:M7)</f>
        <v>110</v>
      </c>
      <c r="K7" s="126">
        <v>36</v>
      </c>
      <c r="L7" s="126">
        <v>44</v>
      </c>
      <c r="M7" s="126">
        <v>30</v>
      </c>
      <c r="N7" s="177"/>
      <c r="O7" s="1"/>
      <c r="P7" s="176"/>
      <c r="Q7" s="176"/>
    </row>
    <row r="8" spans="1:17" ht="25.5" customHeight="1" thickBot="1">
      <c r="A8" s="284"/>
      <c r="B8" s="103"/>
      <c r="C8" s="110"/>
      <c r="D8" s="89" t="s">
        <v>18</v>
      </c>
      <c r="E8" s="200"/>
      <c r="F8" s="111" t="s">
        <v>32</v>
      </c>
      <c r="G8" s="15"/>
      <c r="I8" s="27"/>
      <c r="J8" s="122"/>
      <c r="K8" s="120"/>
      <c r="L8" s="120"/>
      <c r="M8" s="122"/>
      <c r="N8" s="16"/>
      <c r="O8" s="1"/>
      <c r="P8" s="176"/>
      <c r="Q8" s="176"/>
    </row>
    <row r="9" spans="1:17" ht="25.5" customHeight="1" thickBot="1">
      <c r="A9" s="286" t="s">
        <v>8</v>
      </c>
      <c r="B9" s="287"/>
      <c r="C9" s="287"/>
      <c r="D9" s="287"/>
      <c r="E9" s="287"/>
      <c r="F9" s="288"/>
      <c r="G9" s="15"/>
      <c r="I9" s="242" t="s">
        <v>152</v>
      </c>
      <c r="J9" s="122" t="s">
        <v>150</v>
      </c>
      <c r="K9" s="243" t="s">
        <v>153</v>
      </c>
      <c r="L9" s="244"/>
      <c r="M9" s="133" t="s">
        <v>154</v>
      </c>
      <c r="N9" s="134" t="s">
        <v>155</v>
      </c>
      <c r="O9" s="1"/>
      <c r="P9" s="176"/>
      <c r="Q9" s="176"/>
    </row>
    <row r="10" spans="1:17" ht="25.5" customHeight="1">
      <c r="A10" s="285" t="s">
        <v>9</v>
      </c>
      <c r="B10" s="58"/>
      <c r="C10" s="4" t="s">
        <v>205</v>
      </c>
      <c r="D10" s="47"/>
      <c r="E10" s="39"/>
      <c r="F10" s="179" t="s">
        <v>21</v>
      </c>
      <c r="G10" s="15"/>
      <c r="I10" s="242"/>
      <c r="J10" s="122">
        <v>107</v>
      </c>
      <c r="K10" s="245"/>
      <c r="L10" s="246"/>
      <c r="M10" s="133" t="s">
        <v>156</v>
      </c>
      <c r="N10" s="134"/>
      <c r="O10" s="1"/>
      <c r="P10" s="176"/>
      <c r="Q10" s="176"/>
    </row>
    <row r="11" spans="1:17" ht="25.5" customHeight="1" thickBot="1">
      <c r="A11" s="283"/>
      <c r="B11" s="8"/>
      <c r="C11" s="180" t="s">
        <v>203</v>
      </c>
      <c r="D11" s="8"/>
      <c r="E11" s="39"/>
      <c r="F11" s="181" t="s">
        <v>204</v>
      </c>
      <c r="G11" s="15"/>
      <c r="I11" s="17"/>
      <c r="J11" s="136">
        <f>SUM(J5,J7,J8,J10)</f>
        <v>336</v>
      </c>
      <c r="K11" s="6"/>
      <c r="L11" s="6"/>
      <c r="M11" s="6"/>
      <c r="N11" s="18"/>
      <c r="O11" s="1"/>
      <c r="P11" s="176"/>
      <c r="Q11" s="176"/>
    </row>
    <row r="12" spans="1:17" ht="25.5" customHeight="1">
      <c r="A12" s="283"/>
      <c r="B12" s="59"/>
      <c r="C12" s="4" t="s">
        <v>178</v>
      </c>
      <c r="D12" s="39"/>
      <c r="E12" s="39"/>
      <c r="F12" s="179" t="s">
        <v>178</v>
      </c>
      <c r="G12" s="15"/>
      <c r="I12" s="5"/>
      <c r="J12" s="5"/>
      <c r="K12" s="5"/>
      <c r="L12" s="5"/>
      <c r="M12" s="5"/>
      <c r="N12" s="5"/>
      <c r="O12" s="1"/>
      <c r="P12" s="176"/>
      <c r="Q12" s="176"/>
    </row>
    <row r="13" spans="1:17" ht="25.5" customHeight="1">
      <c r="A13" s="283" t="s">
        <v>10</v>
      </c>
      <c r="B13" s="58"/>
      <c r="C13" s="4" t="s">
        <v>205</v>
      </c>
      <c r="D13" s="7"/>
      <c r="E13" s="39"/>
      <c r="F13" s="179" t="s">
        <v>205</v>
      </c>
      <c r="G13" s="15"/>
      <c r="I13" s="230" t="s">
        <v>148</v>
      </c>
      <c r="J13" s="231"/>
      <c r="K13" s="231"/>
      <c r="L13" s="231"/>
      <c r="M13" s="231"/>
      <c r="N13" s="231"/>
      <c r="O13" s="157" t="s">
        <v>157</v>
      </c>
      <c r="P13" s="176"/>
      <c r="Q13" s="176"/>
    </row>
    <row r="14" spans="1:17" ht="25.5" customHeight="1">
      <c r="A14" s="283"/>
      <c r="B14" s="8"/>
      <c r="C14" s="180" t="s">
        <v>203</v>
      </c>
      <c r="D14" s="8"/>
      <c r="E14" s="39"/>
      <c r="F14" s="181" t="s">
        <v>204</v>
      </c>
      <c r="G14" s="15"/>
      <c r="I14" s="232" t="s">
        <v>149</v>
      </c>
      <c r="J14" s="122" t="s">
        <v>150</v>
      </c>
      <c r="K14" s="123" t="s">
        <v>120</v>
      </c>
      <c r="L14" s="123" t="s">
        <v>121</v>
      </c>
      <c r="M14" s="2"/>
      <c r="N14" s="2"/>
      <c r="O14" s="225" t="s">
        <v>158</v>
      </c>
      <c r="P14" s="176"/>
      <c r="Q14" s="176"/>
    </row>
    <row r="15" spans="1:17" ht="25.5" customHeight="1">
      <c r="A15" s="283"/>
      <c r="B15" s="59"/>
      <c r="C15" s="4" t="s">
        <v>178</v>
      </c>
      <c r="D15" s="39"/>
      <c r="E15" s="182"/>
      <c r="F15" s="179" t="s">
        <v>178</v>
      </c>
      <c r="G15" s="15"/>
      <c r="I15" s="233"/>
      <c r="J15" s="122">
        <f>SUM(K15:N15)</f>
        <v>128</v>
      </c>
      <c r="K15" s="126">
        <v>70</v>
      </c>
      <c r="L15" s="126">
        <v>58</v>
      </c>
      <c r="M15" s="2"/>
      <c r="N15" s="2"/>
      <c r="O15" s="226"/>
      <c r="P15" s="176"/>
      <c r="Q15" s="176"/>
    </row>
    <row r="16" spans="1:17" ht="25.5" customHeight="1">
      <c r="A16" s="283" t="s">
        <v>11</v>
      </c>
      <c r="B16" s="19"/>
      <c r="C16" s="19"/>
      <c r="D16" s="19"/>
      <c r="E16" s="19"/>
      <c r="F16" s="44"/>
      <c r="G16" s="15"/>
      <c r="I16" s="232" t="s">
        <v>151</v>
      </c>
      <c r="J16" s="122" t="s">
        <v>150</v>
      </c>
      <c r="K16" s="123" t="s">
        <v>124</v>
      </c>
      <c r="L16" s="123" t="s">
        <v>199</v>
      </c>
      <c r="M16" s="2"/>
      <c r="N16" s="2"/>
      <c r="O16" s="226"/>
      <c r="P16" s="176"/>
      <c r="Q16" s="176"/>
    </row>
    <row r="17" spans="1:17" ht="25.5" customHeight="1" thickBot="1">
      <c r="A17" s="284"/>
      <c r="B17" s="45"/>
      <c r="C17" s="45"/>
      <c r="D17" s="45"/>
      <c r="E17" s="45"/>
      <c r="F17" s="46"/>
      <c r="I17" s="233"/>
      <c r="J17" s="122">
        <f>SUM(K17:N17)</f>
        <v>145</v>
      </c>
      <c r="K17" s="126">
        <v>74</v>
      </c>
      <c r="L17" s="126">
        <v>71</v>
      </c>
      <c r="M17" s="2"/>
      <c r="N17" s="2"/>
      <c r="O17" s="226"/>
      <c r="P17" s="176"/>
      <c r="Q17" s="176"/>
    </row>
    <row r="18" spans="1:17" ht="25.5" customHeight="1">
      <c r="A18" s="282" t="s">
        <v>15</v>
      </c>
      <c r="B18" s="282"/>
      <c r="C18" s="282"/>
      <c r="D18" s="282"/>
      <c r="E18" s="282"/>
      <c r="F18" s="282"/>
      <c r="G18" s="14"/>
      <c r="I18" s="232" t="s">
        <v>152</v>
      </c>
      <c r="J18" s="122" t="s">
        <v>150</v>
      </c>
      <c r="K18" s="123" t="s">
        <v>126</v>
      </c>
      <c r="L18" s="123" t="s">
        <v>159</v>
      </c>
      <c r="M18" s="2"/>
      <c r="N18" s="2"/>
      <c r="O18" s="226"/>
      <c r="P18" s="176"/>
      <c r="Q18" s="176"/>
    </row>
    <row r="19" spans="1:17" ht="25.5" customHeight="1">
      <c r="I19" s="233"/>
      <c r="J19" s="122">
        <f>SUM(K19:N19)</f>
        <v>129</v>
      </c>
      <c r="K19" s="126">
        <v>67</v>
      </c>
      <c r="L19" s="126">
        <v>62</v>
      </c>
      <c r="M19" s="2"/>
      <c r="N19" s="2"/>
      <c r="O19" s="226"/>
    </row>
    <row r="20" spans="1:17" ht="25.5" customHeight="1">
      <c r="I20" s="232" t="s">
        <v>160</v>
      </c>
      <c r="J20" s="122" t="s">
        <v>150</v>
      </c>
      <c r="K20" s="123" t="s">
        <v>128</v>
      </c>
      <c r="L20" s="123" t="s">
        <v>125</v>
      </c>
      <c r="M20" s="158"/>
      <c r="N20" s="2"/>
      <c r="O20" s="226"/>
    </row>
    <row r="21" spans="1:17" ht="25.5" customHeight="1">
      <c r="A21" s="183"/>
      <c r="B21" s="183"/>
      <c r="C21" s="183"/>
      <c r="D21" s="183"/>
      <c r="E21" s="183"/>
      <c r="F21" s="183"/>
      <c r="I21" s="233"/>
      <c r="J21" s="122">
        <f>SUM(K21:N21)</f>
        <v>147</v>
      </c>
      <c r="K21" s="126">
        <v>91</v>
      </c>
      <c r="L21" s="126">
        <v>56</v>
      </c>
      <c r="M21" s="159"/>
      <c r="N21" s="2"/>
      <c r="O21" s="227"/>
    </row>
    <row r="22" spans="1:17" ht="25.5" customHeight="1">
      <c r="A22" s="189"/>
      <c r="B22" s="184"/>
      <c r="C22" s="184"/>
      <c r="D22" s="184"/>
      <c r="E22" s="184"/>
      <c r="F22" s="184"/>
      <c r="I22" s="223" t="s">
        <v>161</v>
      </c>
      <c r="J22" s="122" t="s">
        <v>150</v>
      </c>
      <c r="K22" s="160" t="s">
        <v>122</v>
      </c>
      <c r="L22" s="160" t="s">
        <v>132</v>
      </c>
      <c r="M22" s="160"/>
      <c r="N22" s="161"/>
      <c r="O22" s="225" t="s">
        <v>162</v>
      </c>
    </row>
    <row r="23" spans="1:17" ht="25.5" customHeight="1">
      <c r="A23" s="189"/>
      <c r="B23" s="185"/>
      <c r="C23" s="185"/>
      <c r="D23" s="185"/>
      <c r="E23" s="185"/>
      <c r="F23" s="185"/>
      <c r="I23" s="224"/>
      <c r="J23" s="122">
        <f>SUM(K23:N23)</f>
        <v>98</v>
      </c>
      <c r="K23" s="162">
        <v>70</v>
      </c>
      <c r="L23" s="162">
        <v>28</v>
      </c>
      <c r="M23" s="162"/>
      <c r="N23" s="161"/>
      <c r="O23" s="226"/>
    </row>
    <row r="24" spans="1:17" ht="25.5" customHeight="1">
      <c r="A24" s="189"/>
      <c r="B24" s="184"/>
      <c r="C24" s="184"/>
      <c r="D24" s="184"/>
      <c r="E24" s="184"/>
      <c r="F24" s="184"/>
      <c r="I24" s="223" t="s">
        <v>163</v>
      </c>
      <c r="J24" s="122" t="s">
        <v>150</v>
      </c>
      <c r="K24" s="163" t="s">
        <v>164</v>
      </c>
      <c r="L24" s="160" t="s">
        <v>135</v>
      </c>
      <c r="M24" s="160" t="s">
        <v>130</v>
      </c>
      <c r="N24" s="160" t="s">
        <v>165</v>
      </c>
      <c r="O24" s="226"/>
    </row>
    <row r="25" spans="1:17" ht="25.5" customHeight="1">
      <c r="A25" s="189"/>
      <c r="B25" s="184"/>
      <c r="C25" s="186"/>
      <c r="D25" s="184"/>
      <c r="E25" s="184"/>
      <c r="F25" s="186"/>
      <c r="I25" s="224"/>
      <c r="J25" s="122">
        <f>SUM(K25:N25)</f>
        <v>119</v>
      </c>
      <c r="K25" s="162">
        <v>86</v>
      </c>
      <c r="L25" s="162">
        <v>23</v>
      </c>
      <c r="M25" s="162">
        <v>8</v>
      </c>
      <c r="N25" s="162">
        <v>2</v>
      </c>
      <c r="O25" s="227"/>
    </row>
    <row r="26" spans="1:17" ht="25.5" customHeight="1">
      <c r="A26" s="189"/>
      <c r="B26" s="185"/>
      <c r="C26" s="185"/>
      <c r="D26" s="185"/>
      <c r="E26" s="185"/>
      <c r="F26" s="185"/>
      <c r="I26" s="2"/>
      <c r="J26" s="122">
        <f>SUM(J15,J17,J21,J23,J25,J19)</f>
        <v>766</v>
      </c>
      <c r="K26" s="2"/>
      <c r="L26" s="2"/>
      <c r="M26" s="2"/>
      <c r="N26" s="2"/>
      <c r="O26" s="2"/>
    </row>
    <row r="27" spans="1:17" ht="25.5" customHeight="1">
      <c r="A27" s="189"/>
      <c r="B27" s="184"/>
      <c r="C27" s="184"/>
      <c r="D27" s="184"/>
      <c r="E27" s="184"/>
      <c r="F27" s="184"/>
      <c r="I27" s="1"/>
      <c r="J27" s="1"/>
      <c r="K27" s="1"/>
      <c r="L27" s="1"/>
      <c r="M27" s="1"/>
      <c r="N27" s="1"/>
      <c r="O27" s="1"/>
    </row>
    <row r="28" spans="1:17" ht="25.5" customHeight="1">
      <c r="A28" s="281"/>
      <c r="B28" s="281"/>
      <c r="C28" s="281"/>
      <c r="D28" s="281"/>
      <c r="E28" s="281"/>
      <c r="F28" s="281"/>
      <c r="I28" s="230" t="s">
        <v>166</v>
      </c>
      <c r="J28" s="231"/>
      <c r="K28" s="231"/>
      <c r="L28" s="231"/>
      <c r="M28" s="231"/>
      <c r="N28" s="231"/>
      <c r="O28" s="157" t="s">
        <v>157</v>
      </c>
    </row>
    <row r="29" spans="1:17" ht="25.5" customHeight="1">
      <c r="A29" s="189"/>
      <c r="B29" s="186"/>
      <c r="C29" s="184"/>
      <c r="D29" s="186"/>
      <c r="E29" s="186"/>
      <c r="F29" s="184"/>
      <c r="I29" s="237" t="s">
        <v>167</v>
      </c>
      <c r="J29" s="163" t="s">
        <v>150</v>
      </c>
      <c r="K29" s="163" t="s">
        <v>133</v>
      </c>
      <c r="L29" s="163" t="s">
        <v>130</v>
      </c>
      <c r="M29" s="163" t="s">
        <v>122</v>
      </c>
      <c r="N29" s="163" t="s">
        <v>200</v>
      </c>
      <c r="O29" s="225" t="s">
        <v>162</v>
      </c>
    </row>
    <row r="30" spans="1:17" ht="25.5" customHeight="1">
      <c r="A30" s="189"/>
      <c r="B30" s="185"/>
      <c r="C30" s="185"/>
      <c r="D30" s="185"/>
      <c r="E30" s="185"/>
      <c r="F30" s="185"/>
      <c r="I30" s="238"/>
      <c r="J30" s="165">
        <f>SUM(K30:N30)</f>
        <v>67</v>
      </c>
      <c r="K30" s="163">
        <v>34</v>
      </c>
      <c r="L30" s="163">
        <v>2</v>
      </c>
      <c r="M30" s="163">
        <v>21</v>
      </c>
      <c r="N30" s="163">
        <v>10</v>
      </c>
      <c r="O30" s="226"/>
    </row>
    <row r="31" spans="1:17" ht="25.5" customHeight="1">
      <c r="A31" s="189"/>
      <c r="B31" s="184"/>
      <c r="C31" s="184"/>
      <c r="D31" s="184"/>
      <c r="E31" s="184"/>
      <c r="F31" s="184"/>
      <c r="I31" s="228" t="s">
        <v>168</v>
      </c>
      <c r="J31" s="163" t="s">
        <v>150</v>
      </c>
      <c r="K31" s="163" t="s">
        <v>133</v>
      </c>
      <c r="L31" s="163" t="s">
        <v>130</v>
      </c>
      <c r="M31" s="163"/>
      <c r="N31" s="163"/>
      <c r="O31" s="226"/>
    </row>
    <row r="32" spans="1:17" ht="25.5" customHeight="1">
      <c r="A32" s="189"/>
      <c r="B32" s="186"/>
      <c r="C32" s="184"/>
      <c r="D32" s="186"/>
      <c r="E32" s="186"/>
      <c r="F32" s="184"/>
      <c r="I32" s="229"/>
      <c r="J32" s="165">
        <f>SUM(K32:N32)</f>
        <v>58</v>
      </c>
      <c r="K32" s="163">
        <v>52</v>
      </c>
      <c r="L32" s="163">
        <v>6</v>
      </c>
      <c r="M32" s="163"/>
      <c r="N32" s="163"/>
      <c r="O32" s="226"/>
    </row>
    <row r="33" spans="1:15" ht="25.5" customHeight="1">
      <c r="A33" s="189"/>
      <c r="B33" s="185"/>
      <c r="C33" s="185"/>
      <c r="D33" s="185"/>
      <c r="E33" s="185"/>
      <c r="F33" s="185"/>
      <c r="I33" s="228" t="s">
        <v>169</v>
      </c>
      <c r="J33" s="163" t="s">
        <v>150</v>
      </c>
      <c r="K33" s="163" t="s">
        <v>122</v>
      </c>
      <c r="L33" s="163" t="s">
        <v>135</v>
      </c>
      <c r="M33" s="163"/>
      <c r="N33" s="163"/>
      <c r="O33" s="226"/>
    </row>
    <row r="34" spans="1:15" ht="25.5" customHeight="1">
      <c r="A34" s="189"/>
      <c r="B34" s="184"/>
      <c r="C34" s="184"/>
      <c r="D34" s="184"/>
      <c r="E34" s="184"/>
      <c r="F34" s="184"/>
      <c r="I34" s="229"/>
      <c r="J34" s="165">
        <f>SUM(K34:N34)</f>
        <v>64</v>
      </c>
      <c r="K34" s="163">
        <v>49</v>
      </c>
      <c r="L34" s="163">
        <v>15</v>
      </c>
      <c r="M34" s="163"/>
      <c r="N34" s="163"/>
      <c r="O34" s="226"/>
    </row>
    <row r="35" spans="1:15" ht="25.5" customHeight="1">
      <c r="A35" s="189"/>
      <c r="B35" s="187"/>
      <c r="C35" s="187"/>
      <c r="D35" s="187"/>
      <c r="E35" s="187"/>
      <c r="F35" s="188"/>
      <c r="I35" s="239"/>
      <c r="J35" s="240"/>
      <c r="K35" s="240"/>
      <c r="L35" s="240"/>
      <c r="M35" s="240"/>
      <c r="N35" s="241"/>
      <c r="O35" s="227"/>
    </row>
    <row r="36" spans="1:15" ht="25.5" customHeight="1">
      <c r="A36" s="189"/>
      <c r="B36" s="188"/>
      <c r="C36" s="188"/>
      <c r="D36" s="188"/>
      <c r="E36" s="188"/>
      <c r="F36" s="188"/>
      <c r="I36" s="234" t="s">
        <v>170</v>
      </c>
      <c r="J36" s="123" t="s">
        <v>150</v>
      </c>
      <c r="K36" s="123" t="s">
        <v>121</v>
      </c>
      <c r="L36" s="123" t="s">
        <v>131</v>
      </c>
      <c r="M36" s="122"/>
      <c r="N36" s="2"/>
      <c r="O36" s="236" t="s">
        <v>158</v>
      </c>
    </row>
    <row r="37" spans="1:15" ht="25.5" customHeight="1">
      <c r="I37" s="235"/>
      <c r="J37" s="166">
        <f>SUM(K37:N37)</f>
        <v>69</v>
      </c>
      <c r="K37" s="123">
        <v>58</v>
      </c>
      <c r="L37" s="123">
        <v>11</v>
      </c>
      <c r="M37" s="122"/>
      <c r="N37" s="2"/>
      <c r="O37" s="236"/>
    </row>
    <row r="38" spans="1:15" ht="25.5" customHeight="1">
      <c r="I38" s="234" t="s">
        <v>171</v>
      </c>
      <c r="J38" s="123" t="s">
        <v>150</v>
      </c>
      <c r="K38" s="123" t="s">
        <v>126</v>
      </c>
      <c r="L38" s="123" t="s">
        <v>124</v>
      </c>
      <c r="M38" s="2"/>
      <c r="N38" s="158"/>
      <c r="O38" s="236"/>
    </row>
    <row r="39" spans="1:15" ht="25.5" customHeight="1">
      <c r="I39" s="235"/>
      <c r="J39" s="166">
        <f>SUM(K39:N39)</f>
        <v>66</v>
      </c>
      <c r="K39" s="123">
        <v>28</v>
      </c>
      <c r="L39" s="123">
        <v>38</v>
      </c>
      <c r="M39" s="2"/>
      <c r="N39" s="158"/>
      <c r="O39" s="236"/>
    </row>
    <row r="40" spans="1:15" ht="25.5" customHeight="1">
      <c r="I40" s="237" t="s">
        <v>172</v>
      </c>
      <c r="J40" s="123" t="s">
        <v>150</v>
      </c>
      <c r="K40" s="123" t="s">
        <v>120</v>
      </c>
      <c r="L40" s="123" t="s">
        <v>128</v>
      </c>
      <c r="M40" s="123" t="s">
        <v>125</v>
      </c>
      <c r="N40" s="158"/>
      <c r="O40" s="236"/>
    </row>
    <row r="41" spans="1:15" ht="25.5" customHeight="1">
      <c r="I41" s="238"/>
      <c r="J41" s="166">
        <f>SUM(K41:M41)</f>
        <v>79</v>
      </c>
      <c r="K41" s="123">
        <v>26</v>
      </c>
      <c r="L41" s="123">
        <v>27</v>
      </c>
      <c r="M41" s="123">
        <v>26</v>
      </c>
      <c r="N41" s="167"/>
      <c r="O41" s="236"/>
    </row>
    <row r="42" spans="1:15" ht="25.5" customHeight="1">
      <c r="I42" s="237" t="s">
        <v>173</v>
      </c>
      <c r="J42" s="123" t="s">
        <v>150</v>
      </c>
      <c r="K42" s="168" t="s">
        <v>199</v>
      </c>
      <c r="L42" s="123" t="s">
        <v>159</v>
      </c>
      <c r="M42" s="122"/>
      <c r="N42" s="158"/>
      <c r="O42" s="236"/>
    </row>
    <row r="43" spans="1:15" ht="25.5" customHeight="1">
      <c r="I43" s="238"/>
      <c r="J43" s="166">
        <f>SUM(K43:N43)</f>
        <v>91</v>
      </c>
      <c r="K43" s="123">
        <v>65</v>
      </c>
      <c r="L43" s="123">
        <v>26</v>
      </c>
      <c r="M43" s="122"/>
      <c r="N43" s="158"/>
      <c r="O43" s="236"/>
    </row>
    <row r="44" spans="1:15" ht="25.5" customHeight="1">
      <c r="I44" s="238"/>
      <c r="J44" s="238"/>
      <c r="K44" s="238"/>
      <c r="L44" s="238"/>
      <c r="M44" s="238"/>
      <c r="N44" s="238"/>
      <c r="O44" s="236"/>
    </row>
    <row r="45" spans="1:15" ht="25.5" customHeight="1">
      <c r="I45" s="228" t="s">
        <v>174</v>
      </c>
      <c r="J45" s="57" t="s">
        <v>150</v>
      </c>
      <c r="K45" s="57" t="s">
        <v>128</v>
      </c>
      <c r="L45" s="57"/>
      <c r="M45" s="57"/>
      <c r="N45" s="57"/>
      <c r="O45" s="236"/>
    </row>
    <row r="46" spans="1:15" ht="25.5" customHeight="1">
      <c r="I46" s="229"/>
      <c r="J46" s="169">
        <f>SUM(K46:N46)</f>
        <v>64</v>
      </c>
      <c r="K46" s="57">
        <v>64</v>
      </c>
      <c r="L46" s="57"/>
      <c r="M46" s="57"/>
      <c r="N46" s="57"/>
      <c r="O46" s="236"/>
    </row>
    <row r="47" spans="1:15" ht="25.5" customHeight="1">
      <c r="I47" s="228" t="s">
        <v>175</v>
      </c>
      <c r="J47" s="57" t="s">
        <v>150</v>
      </c>
      <c r="K47" s="57" t="s">
        <v>120</v>
      </c>
      <c r="L47" s="57" t="s">
        <v>127</v>
      </c>
      <c r="M47" s="57"/>
      <c r="N47" s="57"/>
      <c r="O47" s="236"/>
    </row>
    <row r="48" spans="1:15" ht="25.5" customHeight="1">
      <c r="I48" s="229"/>
      <c r="J48" s="169">
        <f>SUM(K48:N48)</f>
        <v>60</v>
      </c>
      <c r="K48" s="57">
        <v>44</v>
      </c>
      <c r="L48" s="57">
        <v>16</v>
      </c>
      <c r="M48" s="57"/>
      <c r="N48" s="57"/>
      <c r="O48" s="236"/>
    </row>
    <row r="49" spans="9:15" ht="25.5" customHeight="1">
      <c r="I49" s="228" t="s">
        <v>176</v>
      </c>
      <c r="J49" s="57" t="s">
        <v>150</v>
      </c>
      <c r="K49" s="57" t="s">
        <v>124</v>
      </c>
      <c r="L49" s="57" t="s">
        <v>159</v>
      </c>
      <c r="M49" s="57"/>
      <c r="N49" s="57"/>
      <c r="O49" s="236"/>
    </row>
    <row r="50" spans="9:15" ht="25.5" customHeight="1">
      <c r="I50" s="229"/>
      <c r="J50" s="169">
        <f>SUM(K50:N50)</f>
        <v>72</v>
      </c>
      <c r="K50" s="57">
        <v>36</v>
      </c>
      <c r="L50" s="57">
        <v>36</v>
      </c>
      <c r="M50" s="57"/>
      <c r="N50" s="57"/>
      <c r="O50" s="236"/>
    </row>
    <row r="51" spans="9:15" ht="25.5" customHeight="1">
      <c r="I51" s="228" t="s">
        <v>177</v>
      </c>
      <c r="J51" s="57" t="s">
        <v>150</v>
      </c>
      <c r="K51" s="57" t="s">
        <v>125</v>
      </c>
      <c r="L51" s="57" t="s">
        <v>126</v>
      </c>
      <c r="M51" s="57"/>
      <c r="N51" s="57"/>
      <c r="O51" s="170"/>
    </row>
    <row r="52" spans="9:15" ht="25.5" customHeight="1">
      <c r="I52" s="229"/>
      <c r="J52" s="169">
        <f>SUM(K52:N52)</f>
        <v>69</v>
      </c>
      <c r="K52" s="57">
        <v>30</v>
      </c>
      <c r="L52" s="57">
        <v>39</v>
      </c>
      <c r="M52" s="57"/>
      <c r="N52" s="57"/>
      <c r="O52" s="170"/>
    </row>
    <row r="53" spans="9:15" ht="25.5" customHeight="1">
      <c r="I53" s="171"/>
      <c r="J53" s="157">
        <f>SUM(J48,J30,J32,J37,J39,J41,J43,J46,J50,J34,J52)</f>
        <v>759</v>
      </c>
      <c r="K53" s="172"/>
      <c r="L53" s="158"/>
      <c r="M53" s="158"/>
      <c r="N53" s="158"/>
      <c r="O53" s="2"/>
    </row>
    <row r="54" spans="9:15" ht="25.5" customHeight="1"/>
  </sheetData>
  <mergeCells count="40">
    <mergeCell ref="A18:F18"/>
    <mergeCell ref="A13:A15"/>
    <mergeCell ref="A16:A17"/>
    <mergeCell ref="A1:F1"/>
    <mergeCell ref="A3:A5"/>
    <mergeCell ref="A6:A8"/>
    <mergeCell ref="A9:F9"/>
    <mergeCell ref="A10:A12"/>
    <mergeCell ref="I4:I5"/>
    <mergeCell ref="I6:I7"/>
    <mergeCell ref="I2:N2"/>
    <mergeCell ref="I16:I17"/>
    <mergeCell ref="I3:N3"/>
    <mergeCell ref="I9:I10"/>
    <mergeCell ref="K9:L10"/>
    <mergeCell ref="I13:N13"/>
    <mergeCell ref="I14:I15"/>
    <mergeCell ref="I35:N35"/>
    <mergeCell ref="O14:O21"/>
    <mergeCell ref="I18:I19"/>
    <mergeCell ref="I20:I21"/>
    <mergeCell ref="I22:I23"/>
    <mergeCell ref="O22:O25"/>
    <mergeCell ref="I24:I25"/>
    <mergeCell ref="I51:I52"/>
    <mergeCell ref="A28:F28"/>
    <mergeCell ref="I36:I37"/>
    <mergeCell ref="O36:O50"/>
    <mergeCell ref="I38:I39"/>
    <mergeCell ref="I40:I41"/>
    <mergeCell ref="I42:I43"/>
    <mergeCell ref="I44:N44"/>
    <mergeCell ref="I45:I46"/>
    <mergeCell ref="I47:I48"/>
    <mergeCell ref="I49:I50"/>
    <mergeCell ref="I28:N28"/>
    <mergeCell ref="I29:I30"/>
    <mergeCell ref="O29:O35"/>
    <mergeCell ref="I31:I32"/>
    <mergeCell ref="I33:I34"/>
  </mergeCells>
  <phoneticPr fontId="2" type="noConversion"/>
  <pageMargins left="1.38" right="0.75" top="0.65" bottom="0.5" header="0.32" footer="0.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B2:M39"/>
  <sheetViews>
    <sheetView workbookViewId="0">
      <selection activeCell="F30" sqref="F30"/>
    </sheetView>
  </sheetViews>
  <sheetFormatPr defaultRowHeight="14.25"/>
  <cols>
    <col min="13" max="13" width="12.625" customWidth="1"/>
  </cols>
  <sheetData>
    <row r="2" spans="2:13" ht="24.75" customHeight="1">
      <c r="B2" s="129"/>
      <c r="C2" s="129"/>
      <c r="D2" s="129"/>
      <c r="E2" s="255" t="s">
        <v>109</v>
      </c>
      <c r="F2" s="256"/>
      <c r="G2" s="256"/>
      <c r="H2" s="256"/>
      <c r="I2" s="256"/>
      <c r="J2" s="129"/>
      <c r="K2" s="129"/>
      <c r="L2" s="129"/>
      <c r="M2" s="129"/>
    </row>
    <row r="3" spans="2:13" ht="19.5" customHeight="1">
      <c r="B3" s="253" t="s">
        <v>110</v>
      </c>
      <c r="C3" s="253" t="s">
        <v>111</v>
      </c>
      <c r="D3" s="253" t="s">
        <v>112</v>
      </c>
      <c r="E3" s="253" t="s">
        <v>113</v>
      </c>
      <c r="F3" s="253" t="s">
        <v>114</v>
      </c>
      <c r="G3" s="253" t="s">
        <v>115</v>
      </c>
      <c r="H3" s="253"/>
      <c r="I3" s="253"/>
      <c r="J3" s="253" t="s">
        <v>116</v>
      </c>
      <c r="K3" s="253"/>
      <c r="L3" s="253"/>
      <c r="M3" s="129"/>
    </row>
    <row r="4" spans="2:13">
      <c r="B4" s="253"/>
      <c r="C4" s="253"/>
      <c r="D4" s="253"/>
      <c r="E4" s="253"/>
      <c r="F4" s="253"/>
      <c r="G4" s="132" t="s">
        <v>117</v>
      </c>
      <c r="H4" s="132" t="s">
        <v>118</v>
      </c>
      <c r="I4" s="132" t="s">
        <v>119</v>
      </c>
      <c r="J4" s="132" t="s">
        <v>117</v>
      </c>
      <c r="K4" s="132" t="s">
        <v>118</v>
      </c>
      <c r="L4" s="132" t="s">
        <v>119</v>
      </c>
      <c r="M4" s="129"/>
    </row>
    <row r="5" spans="2:13">
      <c r="B5" s="132">
        <v>1</v>
      </c>
      <c r="C5" s="146" t="s">
        <v>120</v>
      </c>
      <c r="D5" s="132">
        <v>72</v>
      </c>
      <c r="E5" s="132">
        <v>2</v>
      </c>
      <c r="F5" s="132">
        <v>70</v>
      </c>
      <c r="G5" s="132">
        <v>26</v>
      </c>
      <c r="H5" s="132"/>
      <c r="I5" s="132"/>
      <c r="J5" s="135">
        <v>44</v>
      </c>
      <c r="K5" s="132"/>
      <c r="L5" s="132"/>
      <c r="M5" s="129"/>
    </row>
    <row r="6" spans="2:13">
      <c r="B6" s="132">
        <v>2</v>
      </c>
      <c r="C6" s="146" t="s">
        <v>121</v>
      </c>
      <c r="D6" s="132">
        <v>58</v>
      </c>
      <c r="E6" s="132">
        <v>0</v>
      </c>
      <c r="F6" s="132">
        <v>58</v>
      </c>
      <c r="G6" s="132">
        <v>58</v>
      </c>
      <c r="H6" s="132"/>
      <c r="I6" s="132"/>
      <c r="J6" s="135">
        <v>0</v>
      </c>
      <c r="K6" s="132"/>
      <c r="L6" s="132"/>
      <c r="M6" s="129"/>
    </row>
    <row r="7" spans="2:13">
      <c r="B7" s="132">
        <v>3</v>
      </c>
      <c r="C7" s="138" t="s">
        <v>122</v>
      </c>
      <c r="D7" s="137">
        <v>73</v>
      </c>
      <c r="E7" s="137">
        <v>3</v>
      </c>
      <c r="F7" s="137">
        <v>70</v>
      </c>
      <c r="G7" s="137">
        <v>21</v>
      </c>
      <c r="H7" s="137"/>
      <c r="I7" s="137"/>
      <c r="J7" s="137">
        <v>49</v>
      </c>
      <c r="K7" s="138"/>
      <c r="L7" s="138"/>
      <c r="M7" s="139" t="s">
        <v>123</v>
      </c>
    </row>
    <row r="8" spans="2:13">
      <c r="B8" s="132">
        <v>4</v>
      </c>
      <c r="C8" s="146" t="s">
        <v>124</v>
      </c>
      <c r="D8" s="132">
        <v>75</v>
      </c>
      <c r="E8" s="132">
        <v>1</v>
      </c>
      <c r="F8" s="132">
        <v>74</v>
      </c>
      <c r="G8" s="132">
        <v>38</v>
      </c>
      <c r="H8" s="132"/>
      <c r="I8" s="132"/>
      <c r="J8" s="135">
        <v>36</v>
      </c>
      <c r="K8" s="132"/>
      <c r="L8" s="132"/>
      <c r="M8" s="129"/>
    </row>
    <row r="9" spans="2:13">
      <c r="B9" s="132">
        <v>5</v>
      </c>
      <c r="C9" s="146" t="s">
        <v>125</v>
      </c>
      <c r="D9" s="132">
        <v>57</v>
      </c>
      <c r="E9" s="132">
        <v>1</v>
      </c>
      <c r="F9" s="132">
        <v>56</v>
      </c>
      <c r="G9" s="132">
        <v>26</v>
      </c>
      <c r="H9" s="132"/>
      <c r="I9" s="132"/>
      <c r="J9" s="135">
        <v>30</v>
      </c>
      <c r="K9" s="132"/>
      <c r="L9" s="132"/>
      <c r="M9" s="129"/>
    </row>
    <row r="10" spans="2:13">
      <c r="B10" s="132">
        <v>6</v>
      </c>
      <c r="C10" s="146" t="s">
        <v>126</v>
      </c>
      <c r="D10" s="132">
        <v>67</v>
      </c>
      <c r="E10" s="132">
        <v>0</v>
      </c>
      <c r="F10" s="132">
        <v>67</v>
      </c>
      <c r="G10" s="132">
        <v>28</v>
      </c>
      <c r="H10" s="132"/>
      <c r="I10" s="132"/>
      <c r="J10" s="135">
        <v>39</v>
      </c>
      <c r="K10" s="132"/>
      <c r="L10" s="132"/>
      <c r="M10" s="129"/>
    </row>
    <row r="11" spans="2:13">
      <c r="B11" s="132">
        <v>7</v>
      </c>
      <c r="C11" s="222" t="s">
        <v>127</v>
      </c>
      <c r="D11" s="132">
        <v>59</v>
      </c>
      <c r="E11" s="132">
        <v>0</v>
      </c>
      <c r="F11" s="132">
        <v>59</v>
      </c>
      <c r="G11" s="132">
        <v>43</v>
      </c>
      <c r="H11" s="132"/>
      <c r="I11" s="132"/>
      <c r="J11" s="135">
        <v>16</v>
      </c>
      <c r="K11" s="132"/>
      <c r="L11" s="132"/>
      <c r="M11" s="129"/>
    </row>
    <row r="12" spans="2:13">
      <c r="B12" s="132">
        <v>8</v>
      </c>
      <c r="C12" s="146" t="s">
        <v>128</v>
      </c>
      <c r="D12" s="132">
        <v>92</v>
      </c>
      <c r="E12" s="132">
        <v>1</v>
      </c>
      <c r="F12" s="132">
        <v>91</v>
      </c>
      <c r="G12" s="132">
        <v>27</v>
      </c>
      <c r="H12" s="132"/>
      <c r="I12" s="132"/>
      <c r="J12" s="135">
        <v>64</v>
      </c>
      <c r="K12" s="132"/>
      <c r="L12" s="132"/>
      <c r="M12" s="141" t="s">
        <v>129</v>
      </c>
    </row>
    <row r="13" spans="2:13">
      <c r="B13" s="132">
        <v>9</v>
      </c>
      <c r="C13" s="138" t="s">
        <v>130</v>
      </c>
      <c r="D13" s="137">
        <v>8</v>
      </c>
      <c r="E13" s="137">
        <v>0</v>
      </c>
      <c r="F13" s="137">
        <v>8</v>
      </c>
      <c r="G13" s="137">
        <v>2</v>
      </c>
      <c r="H13" s="137"/>
      <c r="I13" s="137"/>
      <c r="J13" s="137">
        <v>6</v>
      </c>
      <c r="K13" s="137"/>
      <c r="L13" s="137"/>
      <c r="M13" s="142" t="s">
        <v>123</v>
      </c>
    </row>
    <row r="14" spans="2:13">
      <c r="B14" s="132">
        <v>10</v>
      </c>
      <c r="C14" s="146" t="s">
        <v>131</v>
      </c>
      <c r="D14" s="132">
        <v>11</v>
      </c>
      <c r="E14" s="132">
        <v>0</v>
      </c>
      <c r="F14" s="132">
        <v>11</v>
      </c>
      <c r="G14" s="132">
        <v>11</v>
      </c>
      <c r="H14" s="132"/>
      <c r="I14" s="132"/>
      <c r="J14" s="135">
        <v>0</v>
      </c>
      <c r="K14" s="132"/>
      <c r="L14" s="132"/>
      <c r="M14" s="129"/>
    </row>
    <row r="15" spans="2:13">
      <c r="B15" s="132">
        <v>11</v>
      </c>
      <c r="C15" s="138" t="s">
        <v>132</v>
      </c>
      <c r="D15" s="137">
        <v>42</v>
      </c>
      <c r="E15" s="137">
        <v>14</v>
      </c>
      <c r="F15" s="137">
        <v>28</v>
      </c>
      <c r="G15" s="137">
        <v>10</v>
      </c>
      <c r="H15" s="137"/>
      <c r="I15" s="137"/>
      <c r="J15" s="137">
        <v>18</v>
      </c>
      <c r="K15" s="137"/>
      <c r="L15" s="137"/>
      <c r="M15" s="142" t="s">
        <v>123</v>
      </c>
    </row>
    <row r="16" spans="2:13">
      <c r="B16" s="132">
        <v>12</v>
      </c>
      <c r="C16" s="138" t="s">
        <v>133</v>
      </c>
      <c r="D16" s="137">
        <v>98</v>
      </c>
      <c r="E16" s="137">
        <v>12</v>
      </c>
      <c r="F16" s="137">
        <v>86</v>
      </c>
      <c r="G16" s="137">
        <v>34</v>
      </c>
      <c r="H16" s="137"/>
      <c r="I16" s="137"/>
      <c r="J16" s="137">
        <v>52</v>
      </c>
      <c r="K16" s="137"/>
      <c r="L16" s="137"/>
      <c r="M16" s="142" t="s">
        <v>123</v>
      </c>
    </row>
    <row r="17" spans="2:13">
      <c r="B17" s="132">
        <v>13</v>
      </c>
      <c r="C17" s="146" t="s">
        <v>134</v>
      </c>
      <c r="D17" s="132">
        <v>68</v>
      </c>
      <c r="E17" s="132">
        <v>6</v>
      </c>
      <c r="F17" s="132">
        <v>62</v>
      </c>
      <c r="G17" s="132">
        <v>26</v>
      </c>
      <c r="H17" s="132"/>
      <c r="I17" s="132"/>
      <c r="J17" s="135">
        <v>36</v>
      </c>
      <c r="K17" s="132"/>
      <c r="L17" s="132"/>
      <c r="M17" s="129"/>
    </row>
    <row r="18" spans="2:13">
      <c r="B18" s="132">
        <v>14</v>
      </c>
      <c r="C18" s="138" t="s">
        <v>135</v>
      </c>
      <c r="D18" s="137">
        <v>34</v>
      </c>
      <c r="E18" s="137">
        <v>11</v>
      </c>
      <c r="F18" s="137">
        <v>23</v>
      </c>
      <c r="G18" s="137">
        <v>8</v>
      </c>
      <c r="H18" s="137"/>
      <c r="I18" s="137"/>
      <c r="J18" s="137">
        <v>15</v>
      </c>
      <c r="K18" s="137"/>
      <c r="L18" s="137"/>
      <c r="M18" s="142" t="s">
        <v>123</v>
      </c>
    </row>
    <row r="19" spans="2:13">
      <c r="B19" s="132">
        <v>15</v>
      </c>
      <c r="C19" s="222" t="s">
        <v>136</v>
      </c>
      <c r="D19" s="137">
        <v>12</v>
      </c>
      <c r="E19" s="137">
        <v>0</v>
      </c>
      <c r="F19" s="137">
        <v>12</v>
      </c>
      <c r="G19" s="137">
        <v>12</v>
      </c>
      <c r="H19" s="137"/>
      <c r="I19" s="137"/>
      <c r="J19" s="137">
        <v>0</v>
      </c>
      <c r="K19" s="137"/>
      <c r="L19" s="137"/>
      <c r="M19" s="142" t="s">
        <v>123</v>
      </c>
    </row>
    <row r="20" spans="2:13">
      <c r="B20" s="132">
        <v>16</v>
      </c>
      <c r="C20" s="138" t="s">
        <v>137</v>
      </c>
      <c r="D20" s="137">
        <v>2</v>
      </c>
      <c r="E20" s="137">
        <v>0</v>
      </c>
      <c r="F20" s="137">
        <v>2</v>
      </c>
      <c r="G20" s="137">
        <v>2</v>
      </c>
      <c r="H20" s="137"/>
      <c r="I20" s="137"/>
      <c r="J20" s="137">
        <v>0</v>
      </c>
      <c r="K20" s="137"/>
      <c r="L20" s="137"/>
      <c r="M20" s="142" t="s">
        <v>123</v>
      </c>
    </row>
    <row r="21" spans="2:13">
      <c r="B21" s="132"/>
      <c r="C21" s="146"/>
      <c r="D21" s="132">
        <f>SUM(D5:D20)</f>
        <v>828</v>
      </c>
      <c r="E21" s="132">
        <f>SUM(E5:E20)</f>
        <v>51</v>
      </c>
      <c r="F21" s="132">
        <f>SUM(F5:F20)</f>
        <v>777</v>
      </c>
      <c r="G21" s="146">
        <f>SUM(G5:G20)</f>
        <v>372</v>
      </c>
      <c r="H21" s="146"/>
      <c r="I21" s="146"/>
      <c r="J21" s="147">
        <f>SUM(J5:J20)</f>
        <v>405</v>
      </c>
      <c r="K21" s="146"/>
      <c r="L21" s="146"/>
      <c r="M21" s="129"/>
    </row>
    <row r="22" spans="2:13">
      <c r="B22" s="129"/>
      <c r="C22" s="149"/>
      <c r="D22" s="150"/>
      <c r="E22" s="150"/>
      <c r="F22" s="150"/>
      <c r="G22" s="150"/>
      <c r="H22" s="149"/>
      <c r="I22" s="149"/>
      <c r="J22" s="149"/>
      <c r="K22" s="149"/>
      <c r="L22" s="149"/>
      <c r="M22" s="129"/>
    </row>
    <row r="23" spans="2:13">
      <c r="B23" s="129"/>
      <c r="C23" s="149"/>
      <c r="D23" s="129"/>
      <c r="E23" s="129"/>
      <c r="F23" s="253" t="s">
        <v>111</v>
      </c>
      <c r="G23" s="253" t="s">
        <v>112</v>
      </c>
      <c r="H23" s="253" t="s">
        <v>118</v>
      </c>
      <c r="I23" s="253" t="s">
        <v>119</v>
      </c>
      <c r="J23" s="253" t="s">
        <v>138</v>
      </c>
      <c r="K23" s="253" t="s">
        <v>139</v>
      </c>
      <c r="L23" s="129"/>
      <c r="M23" s="129"/>
    </row>
    <row r="24" spans="2:13">
      <c r="B24" s="146" t="s">
        <v>140</v>
      </c>
      <c r="C24" s="152">
        <f>SUM(D5,D6,D8:D12,D14,D17)</f>
        <v>559</v>
      </c>
      <c r="D24" s="153">
        <f>SUM(E5,E6,E8,E9,E10,E11,E12,E14,E17)</f>
        <v>11</v>
      </c>
      <c r="E24" s="153">
        <f>SUM(F5,F6,F8,F9,F10,F11,F12,F14,F17)</f>
        <v>548</v>
      </c>
      <c r="F24" s="253"/>
      <c r="G24" s="253"/>
      <c r="H24" s="253"/>
      <c r="I24" s="253"/>
      <c r="J24" s="253"/>
      <c r="K24" s="253"/>
      <c r="L24" s="129"/>
      <c r="M24" s="129">
        <f>SUM(G5,G6,G7,G8,G9,G10,G12,G13,G16,G20)</f>
        <v>262</v>
      </c>
    </row>
    <row r="25" spans="2:13">
      <c r="B25" s="146" t="s">
        <v>141</v>
      </c>
      <c r="C25" s="152">
        <f>SUM(D7,D13,D15,D16,D18,D19,D20)</f>
        <v>269</v>
      </c>
      <c r="D25" s="153">
        <f>SUM(E7,E13,E15,E16,E18,E19,E20)</f>
        <v>40</v>
      </c>
      <c r="E25" s="153">
        <f>SUM(F7,F13,F15,F16,F18,F19,F20)</f>
        <v>229</v>
      </c>
      <c r="F25" s="138" t="s">
        <v>122</v>
      </c>
      <c r="G25" s="137">
        <v>70</v>
      </c>
      <c r="H25" s="137"/>
      <c r="I25" s="137"/>
      <c r="J25" s="137">
        <v>21</v>
      </c>
      <c r="K25" s="154">
        <v>49</v>
      </c>
      <c r="L25" s="129"/>
      <c r="M25" s="129"/>
    </row>
    <row r="26" spans="2:13">
      <c r="B26" s="129"/>
      <c r="C26" s="129"/>
      <c r="D26" s="129"/>
      <c r="E26" s="129"/>
      <c r="F26" s="138" t="s">
        <v>130</v>
      </c>
      <c r="G26" s="137">
        <v>8</v>
      </c>
      <c r="H26" s="137"/>
      <c r="I26" s="137"/>
      <c r="J26" s="137">
        <v>2</v>
      </c>
      <c r="K26" s="137">
        <v>6</v>
      </c>
      <c r="L26" s="129"/>
      <c r="M26" s="129"/>
    </row>
    <row r="27" spans="2:13">
      <c r="B27" s="129"/>
      <c r="C27" s="129"/>
      <c r="D27" s="129"/>
      <c r="E27" s="129"/>
      <c r="F27" s="138" t="s">
        <v>132</v>
      </c>
      <c r="G27" s="137">
        <v>28</v>
      </c>
      <c r="H27" s="137"/>
      <c r="I27" s="137"/>
      <c r="J27" s="137">
        <v>10</v>
      </c>
      <c r="K27" s="137">
        <v>18</v>
      </c>
      <c r="L27" s="129"/>
      <c r="M27" s="129"/>
    </row>
    <row r="28" spans="2:13">
      <c r="B28" s="129"/>
      <c r="C28" s="129"/>
      <c r="D28" s="129"/>
      <c r="E28" s="129"/>
      <c r="F28" s="138" t="s">
        <v>133</v>
      </c>
      <c r="G28" s="137">
        <v>86</v>
      </c>
      <c r="H28" s="137"/>
      <c r="I28" s="137"/>
      <c r="J28" s="137">
        <v>34</v>
      </c>
      <c r="K28" s="137">
        <v>52</v>
      </c>
      <c r="L28" s="129"/>
      <c r="M28" s="129"/>
    </row>
    <row r="29" spans="2:13">
      <c r="D29" s="129"/>
      <c r="E29" s="129"/>
      <c r="F29" s="138" t="s">
        <v>135</v>
      </c>
      <c r="G29" s="137">
        <v>23</v>
      </c>
      <c r="H29" s="137"/>
      <c r="I29" s="137"/>
      <c r="J29" s="137">
        <v>8</v>
      </c>
      <c r="K29" s="137">
        <v>15</v>
      </c>
      <c r="L29" s="129"/>
      <c r="M29" s="129"/>
    </row>
    <row r="30" spans="2:13">
      <c r="D30" s="129"/>
      <c r="E30" s="129"/>
      <c r="F30" s="222" t="s">
        <v>136</v>
      </c>
      <c r="G30" s="137">
        <v>12</v>
      </c>
      <c r="H30" s="137"/>
      <c r="I30" s="137"/>
      <c r="J30" s="137">
        <v>12</v>
      </c>
      <c r="K30" s="137">
        <v>0</v>
      </c>
      <c r="L30" s="129"/>
      <c r="M30" s="129"/>
    </row>
    <row r="31" spans="2:13">
      <c r="D31" s="129"/>
      <c r="E31" s="129"/>
      <c r="F31" s="138" t="s">
        <v>137</v>
      </c>
      <c r="G31" s="137">
        <v>2</v>
      </c>
      <c r="H31" s="137"/>
      <c r="I31" s="137"/>
      <c r="J31" s="137">
        <v>2</v>
      </c>
      <c r="K31" s="137">
        <v>0</v>
      </c>
      <c r="L31" s="129"/>
      <c r="M31" s="129"/>
    </row>
    <row r="32" spans="2:13">
      <c r="D32" s="129"/>
      <c r="E32" s="155" t="s">
        <v>123</v>
      </c>
      <c r="F32" s="156" t="s">
        <v>142</v>
      </c>
      <c r="G32" s="156">
        <f>SUM(G25:G31)</f>
        <v>229</v>
      </c>
      <c r="H32" s="156">
        <f>SUM(H25:H31)</f>
        <v>0</v>
      </c>
      <c r="I32" s="156">
        <f>SUM(I25:I31)</f>
        <v>0</v>
      </c>
      <c r="J32" s="156">
        <f>SUM(J25:J31)</f>
        <v>89</v>
      </c>
      <c r="K32" s="156">
        <f>SUM(K25:K31)</f>
        <v>140</v>
      </c>
      <c r="L32" s="129"/>
      <c r="M32" s="129"/>
    </row>
    <row r="33" spans="4:13">
      <c r="D33" s="129"/>
      <c r="E33" s="129"/>
      <c r="F33" s="129"/>
      <c r="G33" s="129"/>
      <c r="H33" s="129"/>
      <c r="I33" s="129"/>
      <c r="J33" s="129"/>
      <c r="K33" s="129"/>
      <c r="L33" s="129"/>
      <c r="M33" s="129"/>
    </row>
    <row r="34" spans="4:13">
      <c r="D34" s="129"/>
      <c r="E34" s="129"/>
      <c r="F34" s="129"/>
      <c r="G34" s="129"/>
      <c r="H34" s="129"/>
      <c r="I34" s="129"/>
      <c r="J34" s="129"/>
      <c r="K34" s="129"/>
      <c r="L34" s="129"/>
      <c r="M34" s="129"/>
    </row>
    <row r="35" spans="4:13">
      <c r="D35" s="129"/>
      <c r="E35" s="129"/>
      <c r="F35" s="129"/>
      <c r="G35" s="146" t="s">
        <v>143</v>
      </c>
      <c r="H35" s="132">
        <v>70</v>
      </c>
      <c r="I35" s="137">
        <v>21</v>
      </c>
      <c r="J35" s="137">
        <v>49</v>
      </c>
      <c r="K35" s="129"/>
      <c r="L35" s="129"/>
      <c r="M35" s="129"/>
    </row>
    <row r="36" spans="4:13">
      <c r="D36" s="129"/>
      <c r="E36" s="129"/>
      <c r="F36" s="129"/>
      <c r="G36" s="146" t="s">
        <v>144</v>
      </c>
      <c r="H36" s="132">
        <v>8</v>
      </c>
      <c r="I36" s="137">
        <v>2</v>
      </c>
      <c r="J36" s="137">
        <v>6</v>
      </c>
      <c r="K36" s="129"/>
      <c r="L36" s="129"/>
      <c r="M36" s="129"/>
    </row>
    <row r="37" spans="4:13">
      <c r="D37" s="129"/>
      <c r="E37" s="129"/>
      <c r="F37" s="129"/>
      <c r="G37" s="146" t="s">
        <v>145</v>
      </c>
      <c r="H37" s="132">
        <v>86</v>
      </c>
      <c r="I37" s="137">
        <v>34</v>
      </c>
      <c r="J37" s="137">
        <v>52</v>
      </c>
      <c r="K37" s="129"/>
      <c r="L37" s="129"/>
      <c r="M37" s="129"/>
    </row>
    <row r="38" spans="4:13">
      <c r="D38" s="129"/>
      <c r="E38" s="129"/>
      <c r="F38" s="129"/>
      <c r="G38" s="146" t="s">
        <v>146</v>
      </c>
      <c r="H38" s="132">
        <v>2</v>
      </c>
      <c r="I38" s="137">
        <v>2</v>
      </c>
      <c r="J38" s="137">
        <v>0</v>
      </c>
      <c r="K38" s="129"/>
      <c r="L38" s="129"/>
      <c r="M38" s="129"/>
    </row>
    <row r="39" spans="4:13">
      <c r="D39" s="129"/>
      <c r="E39" s="129"/>
      <c r="F39" s="129"/>
      <c r="G39" s="146"/>
      <c r="H39" s="146">
        <f>SUM(H35:H38)</f>
        <v>166</v>
      </c>
      <c r="I39" s="146">
        <f>SUM(I35:I38)</f>
        <v>59</v>
      </c>
      <c r="J39" s="146">
        <f>SUM(J35:J38)</f>
        <v>107</v>
      </c>
      <c r="K39" s="129"/>
      <c r="L39" s="129"/>
      <c r="M39" s="129"/>
    </row>
  </sheetData>
  <mergeCells count="14">
    <mergeCell ref="E2:I2"/>
    <mergeCell ref="B3:B4"/>
    <mergeCell ref="C3:C4"/>
    <mergeCell ref="D3:D4"/>
    <mergeCell ref="E3:E4"/>
    <mergeCell ref="F3:F4"/>
    <mergeCell ref="G3:I3"/>
    <mergeCell ref="J3:L3"/>
    <mergeCell ref="F23:F24"/>
    <mergeCell ref="G23:G24"/>
    <mergeCell ref="H23:H24"/>
    <mergeCell ref="I23:I24"/>
    <mergeCell ref="J23:J24"/>
    <mergeCell ref="K23:K24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3</vt:i4>
      </vt:variant>
    </vt:vector>
  </HeadingPairs>
  <TitlesOfParts>
    <vt:vector size="7" baseType="lpstr">
      <vt:lpstr>硕士 课程分班表</vt:lpstr>
      <vt:lpstr>新城校区 硕士课程表</vt:lpstr>
      <vt:lpstr>金川校区 硕士课程表</vt:lpstr>
      <vt:lpstr>学生信息</vt:lpstr>
      <vt:lpstr>'金川校区 硕士课程表'!Print_Area</vt:lpstr>
      <vt:lpstr>'硕士 课程分班表'!Print_Area</vt:lpstr>
      <vt:lpstr>学生信息!Print_Area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李勇</dc:creator>
  <cp:lastModifiedBy>王欣</cp:lastModifiedBy>
  <cp:lastPrinted>2018-03-12T01:32:05Z</cp:lastPrinted>
  <dcterms:created xsi:type="dcterms:W3CDTF">2010-08-31T08:38:58Z</dcterms:created>
  <dcterms:modified xsi:type="dcterms:W3CDTF">2018-04-27T01:07:15Z</dcterms:modified>
</cp:coreProperties>
</file>